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8035" windowHeight="14355"/>
  </bookViews>
  <sheets>
    <sheet name="법인 2017년 1차 총괄" sheetId="1" r:id="rId1"/>
    <sheet name="법인 2017년 1차 세입" sheetId="2" r:id="rId2"/>
    <sheet name="법인 2017년 1차 세출" sheetId="3" r:id="rId3"/>
    <sheet name="로뎀나무 2017년 1차 총괄" sheetId="4" r:id="rId4"/>
    <sheet name="로뎀나무 2017년 1차 세입" sheetId="5" r:id="rId5"/>
    <sheet name="로뎀나무 2017년 1차 세출" sheetId="6" r:id="rId6"/>
    <sheet name="포도나무 2017년 1차 총괄" sheetId="7" r:id="rId7"/>
    <sheet name="포도나무 2017년 1차 세입" sheetId="8" r:id="rId8"/>
    <sheet name="포도나무 2017년 1차 세출" sheetId="9" r:id="rId9"/>
    <sheet name="로뎀 2017년 1차 총괄" sheetId="10" r:id="rId10"/>
    <sheet name="로뎀 2017년 1차 세입" sheetId="11" r:id="rId11"/>
    <sheet name="로뎀 2017년 1차 세출" sheetId="12" r:id="rId12"/>
  </sheets>
  <definedNames>
    <definedName name="_xlnm.Print_Titles" localSheetId="2">'법인 2017년 1차 세출'!$2:$3</definedName>
    <definedName name="_xlnm.Print_Titles" localSheetId="8">'포도나무 2017년 1차 세출'!$2:$3</definedName>
  </definedNames>
  <calcPr calcId="144525"/>
</workbook>
</file>

<file path=xl/calcChain.xml><?xml version="1.0" encoding="utf-8"?>
<calcChain xmlns="http://schemas.openxmlformats.org/spreadsheetml/2006/main">
  <c r="E33" i="12" l="1"/>
  <c r="D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33" i="12" s="1"/>
  <c r="F4" i="12"/>
  <c r="E15" i="11"/>
  <c r="D15" i="11"/>
  <c r="F14" i="11"/>
  <c r="F13" i="11"/>
  <c r="F12" i="11"/>
  <c r="F11" i="11"/>
  <c r="F10" i="11"/>
  <c r="F9" i="11"/>
  <c r="F8" i="11"/>
  <c r="F7" i="11"/>
  <c r="F6" i="11"/>
  <c r="F5" i="11"/>
  <c r="F4" i="11"/>
  <c r="F15" i="11" s="1"/>
  <c r="M35" i="10"/>
  <c r="L35" i="10"/>
  <c r="F35" i="10"/>
  <c r="E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G16" i="10"/>
  <c r="N15" i="10"/>
  <c r="G15" i="10"/>
  <c r="N14" i="10"/>
  <c r="G14" i="10"/>
  <c r="N13" i="10"/>
  <c r="G13" i="10"/>
  <c r="N12" i="10"/>
  <c r="G12" i="10"/>
  <c r="N11" i="10"/>
  <c r="G11" i="10"/>
  <c r="N10" i="10"/>
  <c r="G10" i="10"/>
  <c r="N9" i="10"/>
  <c r="G9" i="10"/>
  <c r="N8" i="10"/>
  <c r="G8" i="10"/>
  <c r="N7" i="10"/>
  <c r="G7" i="10"/>
  <c r="N6" i="10"/>
  <c r="N35" i="10" s="1"/>
  <c r="G6" i="10"/>
  <c r="G35" i="10" s="1"/>
  <c r="F36" i="9" l="1"/>
  <c r="E36" i="9"/>
  <c r="D36" i="9"/>
  <c r="F17" i="8"/>
  <c r="E17" i="8"/>
  <c r="D17" i="8"/>
  <c r="N29" i="7"/>
  <c r="M29" i="7"/>
  <c r="L29" i="7"/>
  <c r="G29" i="7"/>
  <c r="F29" i="7"/>
  <c r="E29" i="7"/>
  <c r="N7" i="7"/>
  <c r="F36" i="6"/>
  <c r="E36" i="6"/>
  <c r="E16" i="5"/>
  <c r="F15" i="5"/>
  <c r="F14" i="5"/>
  <c r="F13" i="5"/>
  <c r="F12" i="5"/>
  <c r="F11" i="5"/>
  <c r="F10" i="5"/>
  <c r="F9" i="5"/>
  <c r="F8" i="5"/>
  <c r="F7" i="5"/>
  <c r="F6" i="5"/>
  <c r="F5" i="5"/>
  <c r="F4" i="5"/>
  <c r="F16" i="5" s="1"/>
  <c r="M29" i="4"/>
  <c r="F29" i="4"/>
  <c r="N28" i="4"/>
  <c r="N27" i="4"/>
  <c r="N26" i="4"/>
  <c r="O26" i="4" s="1"/>
  <c r="O25" i="4"/>
  <c r="N25" i="4"/>
  <c r="N24" i="4"/>
  <c r="O24" i="4" s="1"/>
  <c r="O23" i="4"/>
  <c r="N23" i="4"/>
  <c r="N22" i="4"/>
  <c r="O22" i="4" s="1"/>
  <c r="O21" i="4"/>
  <c r="N21" i="4"/>
  <c r="N20" i="4"/>
  <c r="O20" i="4" s="1"/>
  <c r="O19" i="4"/>
  <c r="N19" i="4"/>
  <c r="N18" i="4"/>
  <c r="O18" i="4" s="1"/>
  <c r="O17" i="4"/>
  <c r="N17" i="4"/>
  <c r="G17" i="4"/>
  <c r="H17" i="4" s="1"/>
  <c r="O16" i="4"/>
  <c r="N16" i="4"/>
  <c r="G16" i="4"/>
  <c r="H16" i="4" s="1"/>
  <c r="O15" i="4"/>
  <c r="N15" i="4"/>
  <c r="G15" i="4"/>
  <c r="H15" i="4" s="1"/>
  <c r="O14" i="4"/>
  <c r="N14" i="4"/>
  <c r="G14" i="4"/>
  <c r="H14" i="4" s="1"/>
  <c r="O13" i="4"/>
  <c r="N13" i="4"/>
  <c r="G13" i="4"/>
  <c r="G29" i="4" s="1"/>
  <c r="H29" i="4" s="1"/>
  <c r="O12" i="4"/>
  <c r="N12" i="4"/>
  <c r="H12" i="4"/>
  <c r="O11" i="4"/>
  <c r="N11" i="4"/>
  <c r="H11" i="4"/>
  <c r="N10" i="4"/>
  <c r="O10" i="4" s="1"/>
  <c r="H10" i="4"/>
  <c r="O9" i="4"/>
  <c r="N9" i="4"/>
  <c r="H9" i="4"/>
  <c r="O8" i="4"/>
  <c r="N8" i="4"/>
  <c r="H8" i="4"/>
  <c r="O7" i="4"/>
  <c r="N7" i="4"/>
  <c r="H7" i="4"/>
  <c r="N6" i="4"/>
  <c r="O6" i="4" s="1"/>
  <c r="H6" i="4"/>
  <c r="N29" i="4" l="1"/>
  <c r="O29" i="4" s="1"/>
  <c r="H13" i="4"/>
</calcChain>
</file>

<file path=xl/sharedStrings.xml><?xml version="1.0" encoding="utf-8"?>
<sst xmlns="http://schemas.openxmlformats.org/spreadsheetml/2006/main" count="1060" uniqueCount="366">
  <si>
    <t>순번</t>
  </si>
  <si>
    <t>세입</t>
  </si>
  <si>
    <t>세출</t>
  </si>
  <si>
    <t>관</t>
  </si>
  <si>
    <t>항</t>
  </si>
  <si>
    <t>목</t>
  </si>
  <si>
    <t>예산액</t>
  </si>
  <si>
    <t>증감(B)-(A)</t>
  </si>
  <si>
    <t>당초(A)</t>
  </si>
  <si>
    <t>추경(B)</t>
  </si>
  <si>
    <t>금액</t>
  </si>
  <si>
    <t>비율(%)</t>
  </si>
  <si>
    <t>후원금수입</t>
  </si>
  <si>
    <t>사무비</t>
  </si>
  <si>
    <t>인건비</t>
  </si>
  <si>
    <t>급여</t>
  </si>
  <si>
    <t>제수당</t>
  </si>
  <si>
    <t>이월금</t>
  </si>
  <si>
    <t>퇴직금 및 퇴직적립</t>
  </si>
  <si>
    <t>전년도이월금(후원금)</t>
  </si>
  <si>
    <t>사회보험 부담금</t>
  </si>
  <si>
    <t>잡수입</t>
  </si>
  <si>
    <t>업무추진비</t>
  </si>
  <si>
    <t>기관운영비</t>
  </si>
  <si>
    <t>기타잡수입</t>
  </si>
  <si>
    <t>회의비</t>
  </si>
  <si>
    <t/>
  </si>
  <si>
    <t>운영비</t>
  </si>
  <si>
    <t>여비</t>
  </si>
  <si>
    <t>수용비 및 수수료</t>
  </si>
  <si>
    <t>공공요금</t>
  </si>
  <si>
    <t>제세공과금</t>
  </si>
  <si>
    <t>기타운영비</t>
  </si>
  <si>
    <t>재산조성비</t>
  </si>
  <si>
    <t>시설비</t>
  </si>
  <si>
    <t>자산취득비</t>
  </si>
  <si>
    <t>사업비</t>
  </si>
  <si>
    <t>일반사업비</t>
  </si>
  <si>
    <t>기타사업비</t>
  </si>
  <si>
    <t>전출금</t>
  </si>
  <si>
    <t>잡지출</t>
  </si>
  <si>
    <t>합계</t>
  </si>
  <si>
    <t>시설전출금(후원금)-로뎀나무</t>
    <phoneticPr fontId="1" type="noConversion"/>
  </si>
  <si>
    <t>시설전출금(후원금)-포도나무</t>
    <phoneticPr fontId="1" type="noConversion"/>
  </si>
  <si>
    <t>시설전출금(후원금)-로뎀</t>
    <phoneticPr fontId="1" type="noConversion"/>
  </si>
  <si>
    <t>지정후원금</t>
    <phoneticPr fontId="1" type="noConversion"/>
  </si>
  <si>
    <t>비지정
후원금</t>
    <phoneticPr fontId="1" type="noConversion"/>
  </si>
  <si>
    <t>전년도
이월금</t>
    <phoneticPr fontId="1" type="noConversion"/>
  </si>
  <si>
    <t>기타예금
이자수입</t>
    <phoneticPr fontId="1" type="noConversion"/>
  </si>
  <si>
    <t>시설장비
유지비</t>
    <phoneticPr fontId="1" type="noConversion"/>
  </si>
  <si>
    <t>2017년 사회복지법인 포도원 1차 추경 세입,세출 예산서</t>
    <phoneticPr fontId="1" type="noConversion"/>
  </si>
  <si>
    <t>(1)세입,세출 총괄표 : 사회복지법인 포도원</t>
  </si>
  <si>
    <t>(2) 세입내역 : 사회복지법인 포도원</t>
    <phoneticPr fontId="1" type="noConversion"/>
  </si>
  <si>
    <t>과목</t>
  </si>
  <si>
    <t>증감</t>
  </si>
  <si>
    <t>내역</t>
  </si>
  <si>
    <t>당초</t>
  </si>
  <si>
    <t>추경</t>
  </si>
  <si>
    <t>후원금
수입</t>
    <phoneticPr fontId="1" type="noConversion"/>
  </si>
  <si>
    <t>기타예금이자수입</t>
  </si>
  <si>
    <t>지정후원금 : 35,100,000원
- 임원후원금 : 12,000,000원
- 일반후원금 : 23,100,000원</t>
  </si>
  <si>
    <t>비지정후원금 : 2,380,000원 * 12월 = 28,560,000원</t>
  </si>
  <si>
    <t>후원금
수입</t>
    <phoneticPr fontId="1" type="noConversion"/>
  </si>
  <si>
    <t>지정
후원금</t>
    <phoneticPr fontId="1" type="noConversion"/>
  </si>
  <si>
    <t>비지정
후원금</t>
    <phoneticPr fontId="1" type="noConversion"/>
  </si>
  <si>
    <t>전년도
이월금</t>
    <phoneticPr fontId="1" type="noConversion"/>
  </si>
  <si>
    <t>전년도
이월금(후원금)</t>
    <phoneticPr fontId="1" type="noConversion"/>
  </si>
  <si>
    <t>기타
잡수입</t>
    <phoneticPr fontId="1" type="noConversion"/>
  </si>
  <si>
    <t>(3) 세출내역 : 사회복지법인 포도원</t>
    <phoneticPr fontId="1" type="noConversion"/>
  </si>
  <si>
    <t>시설비 : 1,000,000원
- 시설 신증축비 및 기타시설비 : 1,000,000원</t>
  </si>
  <si>
    <t>시설장비유지비</t>
  </si>
  <si>
    <t>후원자관리관련 사업비</t>
  </si>
  <si>
    <t>로뎀 전출금 : 10,000,000원
- 2,500,000원*4분기=10,000,0000원</t>
  </si>
  <si>
    <t>법인사무원 급여 : 35,217,000원
- 2,870,000원*1명*5월=14,350,000원
- 2,981,000원*1명*7월=20,867,000원</t>
  </si>
  <si>
    <t>효도휴가비 : 3,510,600원
- 1,722,000원*1명*1월=1,722,000원
- 1,788,600원*1명*1월=1,788,600원</t>
  </si>
  <si>
    <t>퇴직적립금 : 3,227,340원
- 2,870,000원/12*1명*5월=1,195,850원
- 2,981,000원/12*1명*7월=1,738,940원
- 1,722,000원/12*1명*1월=143,500원
- 1,788,600원/12*1명*1월=149,050원</t>
  </si>
  <si>
    <t>사회보험부담금 : 3,647,640원
- 국민연금 : 3,227,300원*4.5%*12월=1,742,520원
- 건강보험 : 3,227,300원*3.06%*12월=1,185,000원
- 장기요양보험 : 98,750원*6.55%*12월=77,520원
- 고용보험 : ((3,227,300원*0.65%)+(3,227,300원*0.25%))*12월=348,360원
- 산재보험 : 3,227,300원*0.76%*12월=294,240원</t>
  </si>
  <si>
    <t>총 기관운영비 : 1,000,000원
1. 기관운영 제경비 : 500,000원
2. 유관기관과의 업무협의 등에 소요되는 제경비 : 500,000원</t>
  </si>
  <si>
    <t>이사회회의비 : 1,600,000원(400,000원*4회)</t>
  </si>
  <si>
    <t>여비 : 600,000원(200,000원*3회)</t>
  </si>
  <si>
    <t>제세공과금 : 4,000,000원
- 신원보증보험(수입원, 지출원) : 100,000원
- 법인세 등 관련제세 및 기타공과금 : 3,900,000원</t>
  </si>
  <si>
    <t>기타운영비 : 1,000,000원
- 법인 직원 교육비 등 기타운영비 1,000,000원</t>
  </si>
  <si>
    <t>법인 기본재산 취득 : 680,000,000원
=====
자산취득비 : 1,000,000원</t>
  </si>
  <si>
    <t>시설장비유지비 : 800,000원
=====
시설장비유지비 : 944,200원
- 법인 고유목적사업준비금으로 시설장비유지비에 사용</t>
  </si>
  <si>
    <t>로뎀나무주간보호센터 전출금(1회) 2,000,000원</t>
  </si>
  <si>
    <t>잡지출 : 1,202,600원
=====
잡지출 : 15,180원</t>
  </si>
  <si>
    <t>업무
추진비</t>
    <phoneticPr fontId="1" type="noConversion"/>
  </si>
  <si>
    <t>기관
운영비</t>
    <phoneticPr fontId="1" type="noConversion"/>
  </si>
  <si>
    <t>제세
공과금</t>
    <phoneticPr fontId="1" type="noConversion"/>
  </si>
  <si>
    <t>기타
운영비</t>
    <phoneticPr fontId="1" type="noConversion"/>
  </si>
  <si>
    <t>재산
조성비</t>
    <phoneticPr fontId="1" type="noConversion"/>
  </si>
  <si>
    <t>자산
취득비</t>
    <phoneticPr fontId="1" type="noConversion"/>
  </si>
  <si>
    <t>일반
사업비</t>
    <phoneticPr fontId="1" type="noConversion"/>
  </si>
  <si>
    <t>기타
사업비</t>
    <phoneticPr fontId="1" type="noConversion"/>
  </si>
  <si>
    <t>시설전출금(후원금)-로뎀나무</t>
    <phoneticPr fontId="1" type="noConversion"/>
  </si>
  <si>
    <t>시설전출금(후원금)-포도나무</t>
    <phoneticPr fontId="1" type="noConversion"/>
  </si>
  <si>
    <t>시설전출금(후원금)-로뎀</t>
    <phoneticPr fontId="1" type="noConversion"/>
  </si>
  <si>
    <t>공공요금 : 4,500,000원
- 오정동 385-6번지 공동수도요금 : 4,500,000원
=====
공공요금 : 800,000원
- 기부금영수증 및 감사편지 발송비 : 300,000원
- 후원자 감사선물관련 우편 등기수수료 : 400,000원
- 전화요금 : 60,000원(5,000원*12월)
- 기타 공공요금 : 40,000원</t>
    <phoneticPr fontId="1" type="noConversion"/>
  </si>
  <si>
    <t>포도나무주간보호센터 전출금(1회) 1,000,000원</t>
    <phoneticPr fontId="1" type="noConversion"/>
  </si>
  <si>
    <t>2017년 로뎀나무 주간보호센터 1차 세입,세출 예산서</t>
    <phoneticPr fontId="1" type="noConversion"/>
  </si>
  <si>
    <t>(1) 세입,세출 총괄표 : 로뎀나무주간보호센터</t>
    <phoneticPr fontId="1" type="noConversion"/>
  </si>
  <si>
    <t>사업수입</t>
  </si>
  <si>
    <t>이용료사업수입</t>
  </si>
  <si>
    <t>보조금수입</t>
  </si>
  <si>
    <t>시도보조금
(운영비)</t>
    <phoneticPr fontId="1" type="noConversion"/>
  </si>
  <si>
    <t>시도보조금
(인건비)</t>
    <phoneticPr fontId="1" type="noConversion"/>
  </si>
  <si>
    <t>퇴직금 및 퇴직적립금</t>
  </si>
  <si>
    <t>기타보조금
(종사자수당-시비)</t>
    <phoneticPr fontId="1" type="noConversion"/>
  </si>
  <si>
    <t>사회보험부담금</t>
  </si>
  <si>
    <t>기타보조금
(종사자수당-구비)</t>
    <phoneticPr fontId="1" type="noConversion"/>
  </si>
  <si>
    <t>기타후생경비</t>
  </si>
  <si>
    <t>비지정후원금</t>
  </si>
  <si>
    <t>전입금</t>
  </si>
  <si>
    <t>법인전입금
(후원금)</t>
    <phoneticPr fontId="1" type="noConversion"/>
  </si>
  <si>
    <t>전년도이월금
(자부담)</t>
    <phoneticPr fontId="1" type="noConversion"/>
  </si>
  <si>
    <t>전년도이월금
(잡수입)</t>
    <phoneticPr fontId="1" type="noConversion"/>
  </si>
  <si>
    <t>전년도이월금
(후원금)</t>
    <phoneticPr fontId="1" type="noConversion"/>
  </si>
  <si>
    <t>차량비</t>
  </si>
  <si>
    <t>연료비</t>
  </si>
  <si>
    <t>사회심리 재활 사업비</t>
  </si>
  <si>
    <t>교육재활 사업비</t>
  </si>
  <si>
    <t>식간식사업사업비</t>
  </si>
  <si>
    <t>예비비 및 기타</t>
  </si>
  <si>
    <t>예비비</t>
  </si>
  <si>
    <t>합계</t>
    <phoneticPr fontId="1" type="noConversion"/>
  </si>
  <si>
    <t>(2) 세입내역 : 로뎀나무주간보호센터</t>
  </si>
  <si>
    <t>이용료  24,000,000
200,000*8명*12월= 19,200,000
100,000*4명*12월=  4,800,000</t>
  </si>
  <si>
    <t>운영비  7,402,000</t>
  </si>
  <si>
    <t>인건비 129,636,000</t>
  </si>
  <si>
    <t>종사자수당-시비
50,000*4명*12월 2,400,000</t>
  </si>
  <si>
    <t>종사자수당-구비
50,000*4명*12월 2,400,000</t>
  </si>
  <si>
    <t>비지정후원금 10,430,000</t>
  </si>
  <si>
    <t>법인전입금(후원금)</t>
  </si>
  <si>
    <t>법인 전입금 2,000,000</t>
  </si>
  <si>
    <t>(자부담)전년도이월금 11,960,537</t>
  </si>
  <si>
    <t>전년도 이월금 잡수입 4,599,210</t>
  </si>
  <si>
    <t>(후원금) 전년도이월금 14,227,922
=====
공동모금회) 월동난방비 735,439
공동모금회) 전년도 이자  1,350</t>
  </si>
  <si>
    <t>(자) 기타예금이자수입 12,253
=====
(후)기타예금이자수입 6,289</t>
  </si>
  <si>
    <t>직원식간식비
40,000*5명*12월 2,400,000</t>
  </si>
  <si>
    <t>(3) 세출내역 : 로뎀나무주간보호센터</t>
    <phoneticPr fontId="1" type="noConversion"/>
  </si>
  <si>
    <t>(자) 취사원 급여 7,576,000
(4급 8호)1,894,000*4월= 7,576,000
=====
(후)취사원 급여 15,152,000
(4급 8호)1,894,000*8월= 15,152,000
=====
4급 12호)2,390,000*8월= 19,120,000
4급 13호)2,452,000*2월=  4,904,000
             = 24,024,000
4급 7호)2,034,000*4월=  8,136,000
4급 8호)2,143,000*8월= 17,144,000
              = 25,280,000
4급 4호)1,817,000*2월=  3,634,000
4급 5호)1,881,000*10월=18,810,000
              =22,444,000
4급 2호)1,707,000*1월= 1,707,000
4급 3호)1,760,000*11월= 19,360,000
               = 21,067,000
575,930*1월 = 575,930</t>
    <phoneticPr fontId="1" type="noConversion"/>
  </si>
  <si>
    <t>(자)가족수당 160,000
취사원 8호 40,000*4월= 160,000
=====
(후)가족수당 320,000
취사원 8호 40,000*8월= 320,000
=====
(보조금)가족수당 
4급 13호)200,000*10월= 2,000,000</t>
  </si>
  <si>
    <t>(자)취사원 효도휴가비 1,316,400
1,136,400*1월=1,316,400
=====
(후)취사원 효도휴가비 1,316,400
1,136,400*1월=1,316,400
=====
(보조금)
4급  12호)1,434,000*1= 1,434,000
4급  13호)1,471,200*1= 1,471,200
                      = 2,905,200
4급 7호)1,220,400*1월 = 1,220,400
4급 8호)1,285,800*1월 = 1,285,800
2,506,200
4급 4호)1,090,200*1월=1,024,200
4급 5호)1,168,600*1월=1,168,600
2,192,800
4급 2호) 1,024,200*1월= 1,024,200
4급 3호) 1,056,000*1월= 1,056,000
                          2,080,200</t>
  </si>
  <si>
    <t>(보조금)시간외근무수당 7,827,730
4급 12호)205,840*7월=1,440,880
4급 13호)211,180*3월=633,540
4급 7호)175,180*3월=525,540
4급 8호)183,790*8월=1,470,320
4급 4호)156,490*1월= 156,490
4급 5호)162,000*11월= 1,782,000
4급 3호)151,580*12월= 1,818,960</t>
  </si>
  <si>
    <t>(자)직책수당 1,200,000
팀장 100,000*12월=1,200,000</t>
  </si>
  <si>
    <t>(자)퇴직적립금 644,680
취사원 
161,170*4월=644,680
=====
(후)퇴직적립금 1,384,060
취사원 
161,170*7월=1,128,190
255,870*1월=255,870
=====
(보조금)퇴직적립금 8,162,940
4급 12호)3,260,900
4급 7호)2,597,240
4급 4호)2,304,800
4급 2호)2,180,610</t>
    <phoneticPr fontId="1" type="noConversion"/>
  </si>
  <si>
    <t>(보조금)국민연금 4,940,000
4급 12호)140,000*10월=1,400,000
4급  7호)110,000*12월=1,320,000
4급  4호) 95,000*12월=1,140,000
4급  2호) 90,000*12월=1,080,000</t>
    <phoneticPr fontId="1" type="noConversion"/>
  </si>
  <si>
    <t>(자부담)건강보험 취사원 8호 
건강보험 760,000
65,000*4월=260,000
정산)500,000
=====
(후)건강보험 취사원 8호
건강보험 520,000
65,000*8월= 520,000
=====
(보조금)건강보험 3,370,000
4급 13호)85,000*10월= 850,000
4급  7호)80,000*12월=960,000
4급  4호)70,000*12월=840,000
4급  2호)60,000*12월=720,000</t>
    <phoneticPr fontId="1" type="noConversion"/>
  </si>
  <si>
    <t>(자)취사원 8호
장기요양보험 318,000
4,500*4월=18,000
정산) 300,000
=====
(후)취사원 8호 36,000
장기요양보험 
4,500*8월=36,000
=====
(보조금)장기요양 234,000
4급 13호)6,000*10월= 60,000
4급  7호)4,500*12월= 54,000
4급  4호)5,500*12월= 66,000
4급  2호)4,500*12월= 54,000</t>
    <phoneticPr fontId="1" type="noConversion"/>
  </si>
  <si>
    <t>(자)고용보험 800,000
100,000*4월=400,000
정산)400,000
=====
(후)고용보험 800,000
100,000*8월 = 800,000</t>
  </si>
  <si>
    <t>(자) 산재보험730,000
90,000*4월 = 360,000
정산) 370,000
=====
(후)산재보험 720,000
90,000*8월 720,000</t>
  </si>
  <si>
    <t>자) 기타후생경비 1,610,000
명절상품권
50,000*5명*2회=500,000
30,000*1명*2회= 60,000
              =560,000
장기 근속  1,000,000
기타  50,000</t>
    <phoneticPr fontId="1" type="noConversion"/>
  </si>
  <si>
    <t>(자부담)기관운영비 1,100,000
유관기관경조사비 100,000*5회=500,000
부모 간담회      300,000*2회=600,000</t>
  </si>
  <si>
    <t>(자)회의비 960,000
교사회의비   30,000*12월= 360,000
운영위원회  100,000*2회=200,000
교  통  비  100,000*2회=200,000
평가회의비  200,000*1회=200,000</t>
  </si>
  <si>
    <t>(자) 여비  300,000</t>
  </si>
  <si>
    <t>(자)수용비 및 수수료 2,644,899
사무용품        1,300,000
생활용품          584,899
수수료            200,000
등기료            15,000원*4월 = 60,000
퇴직연금 수수료   100,000*5명= 500,000
=====
(후)수용비 및 수수료 817,101
사무용품          100,000
생활용품          200,520
환경정리          300,000
수수료            154,581
등기료            15,000원*4월 = 60,000</t>
  </si>
  <si>
    <t>(자부담))공공요금 580,000
전기요금   50,000*1월= 50,000
수도요금   40,000*12월=480,000
우 편 료   12,500*4월 = 50,000
=====
(보조금)공공요금  2,650,000
전기요금 1,206,490
전화요금 77,980 
유선방송 116,850
인터넷  1,098,680</t>
  </si>
  <si>
    <t>(자부담)제세공과금 = 2,070,000
자동차보험               900,000*1회=900,000
신원보증보험              30,000*2명= 60,000  
환경개선부담금           300,000*2회=600,000
종사자상해보험             10,000*3명=30,000
한국장애인시설협회비      30,000*12월=360,000
대전주간보호장애인시설비  10,000*12월=120,000</t>
  </si>
  <si>
    <t>(자부담)차량비 750,000
차량연료(주유비)    50,000원*5월 = 250,000
차량검사비 및 정비  500,000원
=====
보조금) 차량비
주유비 300,000</t>
  </si>
  <si>
    <t>(자부담)기타운영비 3,242,000
구급약 및 의료기기 300,000
보수교육
48,000*4명=192,000
직원교육 및 연수
100,000*10회=1,000,000
직원 피복비
100,000*5명 = 500,000
강사비 300,000
성희롱 예방 교육 150,000*1월 = 150,000
개인정보 보호교육  200,000
주간보호 단합      100,000
교사 스터디        500,000</t>
  </si>
  <si>
    <t>(자부담)시설비 500,000</t>
  </si>
  <si>
    <t>(자)자산취득비 6,400,000
세탁기 2,100,000
컴퓨터 2,000,000
장  판 1,200,000
벽  지 1,100,000</t>
  </si>
  <si>
    <t>(자)시설장비유지비
공기청정기 필터 교체 500,000원
비품 수선비 500,000원
기  타 500,000</t>
    <phoneticPr fontId="1" type="noConversion"/>
  </si>
  <si>
    <t>(자부담)연료비
가스요금 200,000
=====
(보조금)연료비 1,000,000
=====
후원금) 공동모금회 735,439</t>
  </si>
  <si>
    <t>(자) 사회심리재활사업비 100,000
여름캠프 100,000
=====
(후원금)사회심리재활사업 3,300,000
장애인의 날            500,000*1회=500,000
송년의 밤              200,000*1회=200,000
가족지원캠프           500,000*1회=500,000
생일파티               100,000*12회=1,200,000
여름캠프               400,000*1월 = 400,000
현장학습               100,000*5월 = 500,000
=====
(보조금) 사회심리재활사업  3,452,000
여름캠프 2,400,000*1회 = 2,452,000
가족지원   400,000*1회 =   400,000
현장학습   100,000*3회 =   300,000
송년의밤   300,000*1회 =   300,000</t>
    <phoneticPr fontId="1" type="noConversion"/>
  </si>
  <si>
    <t>(후원금)교육재활 1,800,000
취미활동   150,000원*12월= 1,800,000</t>
  </si>
  <si>
    <t>(자) 기타사업비 360,000
부모상담 30,000*12월= 360,000
=====
(후원금) 기타사업비 500,000
후원자 및 자원봉사자 관리 500,000</t>
  </si>
  <si>
    <t>자) 식간식 사업비 7,150,021</t>
  </si>
  <si>
    <t>2017년 포도나무주간보호센터 1차 추경 세입,세출 예산서</t>
    <phoneticPr fontId="22" type="noConversion"/>
  </si>
  <si>
    <t>(1) 세입,세출 총괄표 : 포도나무주간보호센터</t>
    <phoneticPr fontId="22" type="noConversion"/>
  </si>
  <si>
    <t>세    입</t>
  </si>
  <si>
    <t>세    출</t>
  </si>
  <si>
    <t>예 산 액</t>
  </si>
  <si>
    <t>본예산(A)</t>
    <phoneticPr fontId="22" type="noConversion"/>
  </si>
  <si>
    <t>1차추경(B)</t>
    <phoneticPr fontId="22" type="noConversion"/>
  </si>
  <si>
    <t>사업수입</t>
    <phoneticPr fontId="22" type="noConversion"/>
  </si>
  <si>
    <t>이용료     사업 수입</t>
    <phoneticPr fontId="22" type="noConversion"/>
  </si>
  <si>
    <t>인건비</t>
    <phoneticPr fontId="22" type="noConversion"/>
  </si>
  <si>
    <t>시도보조금
(운영비)</t>
    <phoneticPr fontId="22" type="noConversion"/>
  </si>
  <si>
    <t>제수당</t>
    <phoneticPr fontId="22" type="noConversion"/>
  </si>
  <si>
    <t>시도보조금
(인건비)</t>
    <phoneticPr fontId="22" type="noConversion"/>
  </si>
  <si>
    <t>퇴직금 및
퇴직적립금</t>
    <phoneticPr fontId="22" type="noConversion"/>
  </si>
  <si>
    <t>기타보조금(종사자수당-시비)</t>
    <phoneticPr fontId="22" type="noConversion"/>
  </si>
  <si>
    <t>사회보험
부담금</t>
    <phoneticPr fontId="22" type="noConversion"/>
  </si>
  <si>
    <t>기타보조금(종사자수당-구비)</t>
    <phoneticPr fontId="22" type="noConversion"/>
  </si>
  <si>
    <t>지정후원금</t>
    <phoneticPr fontId="22" type="noConversion"/>
  </si>
  <si>
    <t>직책보조비</t>
  </si>
  <si>
    <t>전년도이월금(잡수입)</t>
    <phoneticPr fontId="22" type="noConversion"/>
  </si>
  <si>
    <t>전년도이월금(이용료)</t>
    <phoneticPr fontId="22" type="noConversion"/>
  </si>
  <si>
    <t>수용비 및
수수료</t>
    <phoneticPr fontId="22" type="noConversion"/>
  </si>
  <si>
    <t>시설장비
유지비</t>
    <phoneticPr fontId="22" type="noConversion"/>
  </si>
  <si>
    <t>사회심리
재활사업비</t>
    <phoneticPr fontId="22" type="noConversion"/>
  </si>
  <si>
    <t>교육재활
사업비</t>
    <phoneticPr fontId="22" type="noConversion"/>
  </si>
  <si>
    <t>사업비    (기타사업비)</t>
    <phoneticPr fontId="22" type="noConversion"/>
  </si>
  <si>
    <t>사업비    (식간식)</t>
    <phoneticPr fontId="22" type="noConversion"/>
  </si>
  <si>
    <t>(2) 세입내역 : 포도나무주간보호센터</t>
    <phoneticPr fontId="22" type="noConversion"/>
  </si>
  <si>
    <t>과   목</t>
  </si>
  <si>
    <t>예  산  액</t>
  </si>
  <si>
    <t>증 감</t>
  </si>
  <si>
    <t>내 역</t>
  </si>
  <si>
    <t>본예산</t>
    <phoneticPr fontId="22" type="noConversion"/>
  </si>
  <si>
    <t>1차추경</t>
    <phoneticPr fontId="22" type="noConversion"/>
  </si>
  <si>
    <t>이용료(자) 14,880,000
100,000*9명*12월 = 10,800,000
 50,000*3명*12월 =  1,800,000
야간보호비 50,000*12 = 600,000
야간보호비 70,000*2명*12 = 1,680,000</t>
  </si>
  <si>
    <t>보조금
수입</t>
    <phoneticPr fontId="22" type="noConversion"/>
  </si>
  <si>
    <t>시도보조금(운영비)</t>
    <phoneticPr fontId="22" type="noConversion"/>
  </si>
  <si>
    <t>운영비   7,486,000</t>
  </si>
  <si>
    <t>시도보조금(인건비)</t>
    <phoneticPr fontId="22" type="noConversion"/>
  </si>
  <si>
    <t>인건비 140,679,000</t>
  </si>
  <si>
    <t>기타보조금(종사자수당-시비)</t>
    <phoneticPr fontId="22" type="noConversion"/>
  </si>
  <si>
    <t>종사자특별수당-시비(보) 2,400,000
50,000원*4명*12월=2,400,000</t>
  </si>
  <si>
    <t>기타보조금(종사자수당-구비)</t>
    <phoneticPr fontId="22" type="noConversion"/>
  </si>
  <si>
    <t>종사자특별수당-구비(보) 2,400,000
50,000원*4명*12월=2,400,000</t>
  </si>
  <si>
    <t>후원금
수입</t>
    <phoneticPr fontId="22" type="noConversion"/>
  </si>
  <si>
    <t>지정후원금</t>
    <phoneticPr fontId="22" type="noConversion"/>
  </si>
  <si>
    <t>지정후원금 1,200,000</t>
  </si>
  <si>
    <t>비지정
후원금</t>
    <phoneticPr fontId="22" type="noConversion"/>
  </si>
  <si>
    <t>비지정후원금  900,000
50,000*12=600,000
                300,000</t>
    <phoneticPr fontId="22" type="noConversion"/>
  </si>
  <si>
    <t>법인전입금  1,000,000</t>
  </si>
  <si>
    <t>이월금</t>
    <phoneticPr fontId="22" type="noConversion"/>
  </si>
  <si>
    <t>전년도이월금(잡수입)</t>
    <phoneticPr fontId="22" type="noConversion"/>
  </si>
  <si>
    <t>전년도이월금(이용료)  21,082,827</t>
    <phoneticPr fontId="22" type="noConversion"/>
  </si>
  <si>
    <t>전년도이월금(이용료)</t>
    <phoneticPr fontId="22" type="noConversion"/>
  </si>
  <si>
    <t>전년도이월금(잡수입) 197,902</t>
    <phoneticPr fontId="22" type="noConversion"/>
  </si>
  <si>
    <t>전년도이월금(후) 8,674,751
비지정후원금 이월금 7,474,230
지정후원금   이월금 1,200,521</t>
    <phoneticPr fontId="22" type="noConversion"/>
  </si>
  <si>
    <t>기타예금  이자수입</t>
    <phoneticPr fontId="22" type="noConversion"/>
  </si>
  <si>
    <t>기타예금이자수입(자) 11,271
=====
기타예금이자수입(후) 6,249</t>
    <phoneticPr fontId="22" type="noConversion"/>
  </si>
  <si>
    <t>기타
잡수입</t>
    <phoneticPr fontId="22" type="noConversion"/>
  </si>
  <si>
    <t>잡수입(자) = 1,920,000
직원식대 4명*40,000*12개월 = 1,920,000</t>
  </si>
  <si>
    <t>(3) 세출내역 : 포도나무주간보호센터</t>
    <phoneticPr fontId="22" type="noConversion"/>
  </si>
  <si>
    <t>본예산</t>
    <phoneticPr fontId="22" type="noConversion"/>
  </si>
  <si>
    <t>1차추경</t>
    <phoneticPr fontId="22" type="noConversion"/>
  </si>
  <si>
    <t>급여(보) 97,654,640
3급20호  3,082,000원*1명*6월=18,492,000
3급21호  3,128,000원*1명*5월=15,640,000
4급 8호  2,143,000원*1명*7월=15,001,000
4급 9호  2,230,000원*1명*4월= 8,920,000
4급 5호  1,881,000원*1명*4월= 7,524,000
4급 6호  1,974,000원*1명*7월=13,818,000
4급 3호  1,760,000원*1명*1월=  1,760,000
4급 4호  1,817,000원*1명*10월=18,170,000(16,499,640만지급)</t>
  </si>
  <si>
    <t>효도휴가비(보) 10,809,000
3급20호  3,082,000*60%*1회=1,849,200
3급21호  3,128,000*60%*1회=1,876,800
4급 8호  2,143,000*60%*1회=1,285,800
4급 9호  2,230,000*60%*1회=1,338,000
4급 5호  1,881,000*60%*1회=1,128,600
4급 6호  1,974,000*60%*1회=1,184,400
4급 3호  1,760,000*60%*1회=1,056,000
4급 4호  1,817,000*60%*1회=1,090,200</t>
  </si>
  <si>
    <t>시간외수당(보) 9,342,380
3급 21호 (3,082,000/209*1.5*12시간)*6+(3,128,000/209*1.5*12시간)*6= 3,209,040
4급 9호  (2,143,000/209*1.5*12시간)*7+(2,230,000/209*1.5*12시간)*5= 2,252,290
4급 6호  (1,881,000/209*1.5*12시간)*4+(1,974,000/209*1.5*12시간)*8= 2,008,080
4급 4호  (1,760,000/209*1.5*12시간)*1+(1,817,000/209*1.5*12시간)*11=1,872,970</t>
  </si>
  <si>
    <t>직책수당(자) 600,000
주임(성보배) 50,000원 * 12월=600,000</t>
  </si>
  <si>
    <t>가족수당(보) 720,000
4급 9호  20,000원*1명*12월=240,000
4급 6호  20,000원*2명*12월=480,000</t>
  </si>
  <si>
    <t>퇴직적립금(보) 11,168,780
3급21호 45,395,040/12 = 3,782,920
4급 9호 32,827,090/12 = 2,735,590
4급 6호 28,837,080/12 = 2,403,090
4급 4호 26,966,170/12 = 2,247,180</t>
  </si>
  <si>
    <t>국민연금(보) 5,390,040
3급21호  146,680*12 = 1,760,160
4급 9호  111,150*12 = 1,333,800
4급 6호   98,100*12 = 1,177,200
4급 4호   93,240*12 = 1,118,880</t>
  </si>
  <si>
    <t>사무비</t>
    <phoneticPr fontId="22" type="noConversion"/>
  </si>
  <si>
    <t>건강보험정산(자) 500,000
=====
건강보험(보) 3,928,800
3급21호 109,990*12 = 1,319,880
4급 9호  80,090*12 =   961,080
4급 6호  70,520*12 =   846,240
4급 4호  66,800*12 =   801,600</t>
  </si>
  <si>
    <t>장기요양보험정산(자) 50,000
=====
장기요양보험(보) 256,440
3급21호 7,200*12 = 86,400
4급 9호 5,240*12 = 62,280
4급 6호 4,610*12 = 55,320
4급 4호 4,370*12 = 52,440</t>
  </si>
  <si>
    <t>고용보험정산(자) 100,000
=====
고용보험(보) 764,040
63,670*12</t>
  </si>
  <si>
    <t>산재보험정산(자) 100,000
=====
산재보험(보) 644,880
53,740*12=644,880</t>
  </si>
  <si>
    <t>기타후생경비(자) 1,260,000
명절선물비  460,000
50,000*4명*2회=400,000
30,000*1명*2회= 60,000
5년근속수당 500,000
3년근속수당 300,000</t>
  </si>
  <si>
    <t>기관운영비(자) 1,000,000
유관기관 및 센터 내 경조비 300,000
부모간담회 300,000*2회=600,000
실습평가회의비 10,000원*5명*2회=100,000</t>
  </si>
  <si>
    <t>직책보조비(자)  1,200,000
시설장  100,000원*12월 = 1,200,000</t>
  </si>
  <si>
    <t>운영회의비(자) 1,500,000
운영회의비  200,000*2회 = 400,000
교통비      100,000*3회 = 300,000
회의비      50,000*12월 = 600,000
교사스터디 평가회의비  200,000</t>
  </si>
  <si>
    <t>여비(자) 1,000,000</t>
  </si>
  <si>
    <t>수용비 및 수수료(자) 2,050,000
생활용품비 1,000,000
사무용품구입비 550,000
기타수수료외 250,000
환경정리 250,000
=====
수용비 및 수수료(후)337,000
생활용품 100,000
사무용품 137,000
수용비 및 수수료 100,000</t>
  </si>
  <si>
    <t>공공요금(자) 970,000
LG인터넷 18,1800*12월 = 218,160
통신요금     100,000
수도요금     600,000
우편료        51,840
=====
공공요금(보) 2,000,000        
전기요금 2,000,000</t>
  </si>
  <si>
    <t>운영비</t>
    <phoneticPr fontId="22" type="noConversion"/>
  </si>
  <si>
    <t>제세공과금(자) 680,000
대전주간보호센터연합회비   120,000 
장애인복지시설협회비       360,000
신원보증보험       30,000*2=60,000
종사자상해보험              40,000
기타                       100,000</t>
  </si>
  <si>
    <t>기타운영비(자) 3,180,000
의약품 구입       100,000
보수교육           50,000원*4명 = 200,000
직원연수 및 교육  200,000원*4명 = 800,000
교육 강사비                       300,000
주간보호단합대회   10,000*4명*2회 = 80,000
상용피복비        100,000원*4명=400,000
교사스터디         50,000원*10회=500,000/강사비 600,000
개인정보교육      200,000</t>
  </si>
  <si>
    <t>시설비(자) 9,400,000
장판  4,500,000
도배  4,500,000
기타    300,000</t>
  </si>
  <si>
    <t>자산취득비(자) 8,750,000
컴퓨터 850,000*1=  850,000
가전제품(냉장고) 3,500,000
세탁기           3,000,000
기타             1,400,000</t>
  </si>
  <si>
    <t>시설장비유지비(자) 800,000
프린트,팩스,청소기,세탁기 등 수리비</t>
  </si>
  <si>
    <t>도시가스(후) 276,000
=====
연료비(보) 1,500,000</t>
  </si>
  <si>
    <t>사회심리(자)                     120,000
여름캠프                           700,000
=====
사회심리재활(후) 3,200,000
현장체험학습                      500,000
가족지원캠프                      500,000
장애인의날                         200,000
송년의밤                            600,000
생일파티   100,000원*12명=1,200,000
=====
사회심리(보) 3,586,000
여름캠프                            2,500,000
가족지원캠프                      686,000
현장체험학습  200,000*4회 = 300,000
장애인의날                         500,000</t>
    <phoneticPr fontId="22" type="noConversion"/>
  </si>
  <si>
    <t>교육재활  사업비</t>
    <phoneticPr fontId="22" type="noConversion"/>
  </si>
  <si>
    <t>교육재활사업비(후) 2,900,000
취미활동   200,000원*12월 = 2,400,000
문구류                        500,000</t>
    <phoneticPr fontId="22" type="noConversion"/>
  </si>
  <si>
    <t xml:space="preserve">사업비   (기타사업비)  </t>
    <phoneticPr fontId="22" type="noConversion"/>
  </si>
  <si>
    <t>기타사업비(후) 460,000
후원 및 자원봉사자 관리 100,000
부모상담 30,000*12명*1회 =  360,000</t>
  </si>
  <si>
    <t>사업비</t>
    <phoneticPr fontId="22" type="noConversion"/>
  </si>
  <si>
    <t>사업비   (식간식)</t>
    <phoneticPr fontId="22" type="noConversion"/>
  </si>
  <si>
    <t>식간식(자) 3,120,000
주식 160,000*12=1,920,000
부식 100,000*12=1,200,000
=====
식간식(후) 4,808,000
주식 250,000*12월 = 3,000,000
부식 134,000*12월 = 1,608,000
기타                  200,000</t>
  </si>
  <si>
    <t>잡지출(자) 12,000</t>
    <phoneticPr fontId="22" type="noConversion"/>
  </si>
  <si>
    <t>예비비(자) 1,000,000</t>
  </si>
  <si>
    <t>2017년 로뎀 1차 추경 세입,세출 예산서</t>
    <phoneticPr fontId="1" type="noConversion"/>
  </si>
  <si>
    <t>(1)세입,세출 총괄표 : 로뎀</t>
    <phoneticPr fontId="1" type="noConversion"/>
  </si>
  <si>
    <t>본예산(A)</t>
    <phoneticPr fontId="1" type="noConversion"/>
  </si>
  <si>
    <t>1차 추경(B)</t>
    <phoneticPr fontId="1" type="noConversion"/>
  </si>
  <si>
    <t>입소자부담금수입</t>
  </si>
  <si>
    <t>입소비용수입</t>
  </si>
  <si>
    <t>입소비용   수입</t>
    <phoneticPr fontId="1" type="noConversion"/>
  </si>
  <si>
    <t>보조금    수입</t>
    <phoneticPr fontId="1" type="noConversion"/>
  </si>
  <si>
    <t>국고보조금</t>
  </si>
  <si>
    <t>시도보조금</t>
    <phoneticPr fontId="1" type="noConversion"/>
  </si>
  <si>
    <t>일용잡급</t>
  </si>
  <si>
    <t>시군구     보조금</t>
    <phoneticPr fontId="1" type="noConversion"/>
  </si>
  <si>
    <t>후원금   수입</t>
    <phoneticPr fontId="1" type="noConversion"/>
  </si>
  <si>
    <t>지정후원금</t>
  </si>
  <si>
    <t>사회보험   부담금</t>
    <phoneticPr fontId="1" type="noConversion"/>
  </si>
  <si>
    <t>비지정     후원금</t>
    <phoneticPr fontId="1" type="noConversion"/>
  </si>
  <si>
    <t>기타후생   경비</t>
    <phoneticPr fontId="1" type="noConversion"/>
  </si>
  <si>
    <t>전년도    이월금</t>
    <phoneticPr fontId="1" type="noConversion"/>
  </si>
  <si>
    <t>전년도이월금(후원금)</t>
    <phoneticPr fontId="1" type="noConversion"/>
  </si>
  <si>
    <t>기타예금   이자수입</t>
    <phoneticPr fontId="1" type="noConversion"/>
  </si>
  <si>
    <t>재산조성비</t>
    <phoneticPr fontId="1" type="noConversion"/>
  </si>
  <si>
    <t>시설장비   유지비</t>
    <phoneticPr fontId="1" type="noConversion"/>
  </si>
  <si>
    <t>생계비</t>
  </si>
  <si>
    <t>수용기관   경비</t>
    <phoneticPr fontId="1" type="noConversion"/>
  </si>
  <si>
    <t>피복비</t>
  </si>
  <si>
    <t>의료비</t>
  </si>
  <si>
    <t>장의비</t>
  </si>
  <si>
    <t>특별급식비</t>
  </si>
  <si>
    <t>의료재활   사업비</t>
    <phoneticPr fontId="1" type="noConversion"/>
  </si>
  <si>
    <t>사회심리   재활 사업비</t>
    <phoneticPr fontId="1" type="noConversion"/>
  </si>
  <si>
    <t>교육재활  사업비</t>
    <phoneticPr fontId="1" type="noConversion"/>
  </si>
  <si>
    <t>잡지출</t>
    <phoneticPr fontId="1" type="noConversion"/>
  </si>
  <si>
    <t>(2) 세입내역 : 로뎀</t>
    <phoneticPr fontId="1" type="noConversion"/>
  </si>
  <si>
    <t>본예산</t>
    <phoneticPr fontId="1" type="noConversion"/>
  </si>
  <si>
    <t>1차 추경</t>
    <phoneticPr fontId="1" type="noConversion"/>
  </si>
  <si>
    <t>340,000원*18명*12월=73,440,000원
2016년도 미납금  =9,880,000원</t>
    <phoneticPr fontId="1" type="noConversion"/>
  </si>
  <si>
    <t>#보조금 수입액 총 894,384,130원
#수급생계급여  총 30,543,710원  
 주부식비:248,371원*12월*11명*90%=29,506,470원 
 월동대책비:34,772원*1월*11명*90%=344,240원
 특별위로금:35,000원*2월*11명*90%=693,000원
#인건비  총 785,652,020원
 급여:710,833,000원*70%=497,583,100원
 제수당:237,095,560원*70%=165,966,890원
 퇴직금:80,811,390원*70%=56,567,970원
 사회보험금: 건강-700,117,990원  *6.120%*1/2=21,423,610원
 요양-21,423,610원*6.550%=1,403,250원
 국민-700,117,990원*4.500%=31,505,310원
 고용-700,117,990원*0.900%=6,301,060원 
 산재-700,117,990원*0.007%=4,900,830원                                                                           
#운영비  총 43,296,370원  
 61,851,960원*70%=43,296,370원                                                                               
#기능보강비  총 91,460,000원</t>
    <phoneticPr fontId="1" type="noConversion"/>
  </si>
  <si>
    <t>시도보조금</t>
  </si>
  <si>
    <t>#인건비  총 336,708,020원
 급여:710,833,000원*30%=213,249,900원
 제수당:237,095,560원*30%=71,128,670원
 퇴직금:80,811,390원*30%=24,243,420원
 사회보험금:건강-300,050,570원*6.120%/2=9,181,550원
  요양-9,181,550원*6.550%=601,390원
  국민-300,050,570원*4.500%=13,502,280원
  고용-300,050,570원*0.900%=2,700,460원
  산재-300,050,570원*0.700%=2,100,350원  
#운영비  총 18,555,590원
 61,851,960원*30%=18,555,590원  
#수급생계급여  총 3,393,730원  
주부식비:248,371원*12월*11명*10%=3,278,490원 
월동대책비:34,772원*1월*11명*    10%=38,240원
특별위로금:35,000원*2월*11명*   10%=77,000원 
#월동김장비  총 390,000원
13,000원*30명=390,000원
#춘계부식비  총 360,000원
12,000원*30명=360,000원
#종사자 수당  총 26,120,000원
52,240,000원*1/2=26,120,000원
#특별피복비 총 750,000원
12,500원*30명*4회*1/2=750,000원
#의약품비 총 1,800,000원
10,000원*30명*12회*1/2=1,800,000원</t>
    <phoneticPr fontId="1" type="noConversion"/>
  </si>
  <si>
    <t>시군구보조금</t>
  </si>
  <si>
    <t>#종사자 수당  총 26,120,000원
52,240,000원*1/2 = 26,120,000원
#특별피복비 총 750,000원
12,500원*30명*4회*1/2 = 750,000원
#의약품비 총 1,800,000원
10,000원*30명*12회*1/2 = 1,800,000원</t>
    <phoneticPr fontId="1" type="noConversion"/>
  </si>
  <si>
    <t>지정후원금 = 19,770,000원
결연후원금(후)  총 3,240,000원
이용인1 : 100,000원*12월=1,200,000원
이용인2 : 50,000원*12월=600,000원
이용인3 : 20,000원*12월=240,000원
이용인4 : 20,000원*12월=240,000원
이용인5 : 80,000원*12월=960,000원 
지정후원금  총 19,530,000원                                                               
공동모금회(후)         4,530,000원                  
암웨이지정사업비(후)   2,000,000원
그 외 지정후원금(후)   10,000,000원
피복구입 지정후원금(후) 3,000,000원</t>
  </si>
  <si>
    <t>비지정후원금(후) 2,000,000원*12월=24,000,000원</t>
    <phoneticPr fontId="1" type="noConversion"/>
  </si>
  <si>
    <t>법인전입금(후)   2,500,000원*4회=10,000,000원</t>
  </si>
  <si>
    <t>전년도이월금</t>
  </si>
  <si>
    <t>전년도이월금(자)   총 93,228,009원
자부담운영비  994,265원
자부담입소비  92,223,744원</t>
  </si>
  <si>
    <t>전년도이월금(후)   총 37,915,685원
공동 연료지정  1,000,043원
희망나눔지정   5,000,000원
우리은행이자   526원
지정후원금     2,681,029원
비지정후원금   18,349,288원</t>
  </si>
  <si>
    <t>예금이자수입  총 70,460원(자)
예금이자수입  총 50,205원(후)</t>
  </si>
  <si>
    <t>직원급식비(자)   
50,000원*27명*12월=16,200,000원
그 외 기타 잡수입(자) 2,000,000원</t>
  </si>
  <si>
    <t>(3) 세출내역 : 로뎀</t>
    <phoneticPr fontId="1" type="noConversion"/>
  </si>
  <si>
    <t>사무비</t>
    <phoneticPr fontId="1" type="noConversion"/>
  </si>
  <si>
    <t>인건비</t>
    <phoneticPr fontId="1" type="noConversion"/>
  </si>
  <si>
    <t>총 인건비(보) 710,833,000원                                                                        
&lt;복지&gt;
원장 17/18  3,789,000*2/3,853,000*10/총 46,108,000원                                 
사무국장 12/13  3,086,000*8/3,165,000*4/총 37,348,000원              
과장 16/17  3,065,000*11월/3,124,000*1/총 36,839,000원                           
생활 11/12(팀장) 2,476,000*2/2,543,000*10/총 30,382,000원
사무원 6/7  1,968,000*10/2,016,000*2/총 23,712,000원
&lt;1팀&gt;     
생활 7(팀장) 2,016,000*12/총 24,192,000원                   
생활 6/7  1,968,000*2/2,016,000*10/총 24,096,000원     
생활 2/3  1,693,000*10/1,747,000*2 / 총 20,424,000원 
생활 6    1,968,000*12/총 23,616,000원    
생활 19/20  2,706,000*7/2,751,000*5/총 32,697,000원
생활 2/3  1,693,000*11/1,747,000*1/총 20,370,000원      
생활 2/3  1,693,000*11/1,747,000*1/총 20,370,000원              
&lt;2팀&gt;
생활 10/11(팀장)  2,391,000*2/2,476,000*10/총 29,542,000원
생활 5/6  1,855,000*1/1,968,000*11/총 23,503,000원                
생활 13/14 2,383,000*2/2,443,000*10/총 29,196,000원                            
생활 11/12 2,258,000*10/2,322,000*2/총 27,224,000원  
생활 4/5   1,803,000*3/1,855,000*9/총 22,104,000원      
생활 5/6   1,855,000*3/1,968,000*9/총 23,277,000원     
생활 5/6   1,855,000*5/1,968,000*7/총 23,051,000원 
&lt;건강&gt;
간호사 10/11(팀장) 2,791,000*3/2,845,000*9/총 33,978,000원              
물리치료사 12/13  2,798,000*10/2,869,000*2/총 33,718,000원             
영양사 9/10  2,531,000*4/2,629,000*8/총 31,156,000원
조리사 4/5 1,603,000*7/1,657,000*5/총 19,506,000원
조리사 7/8 1,815,000*2/1,869,000*10/총 22,320,000원
위생원 6/7 1,761,000*2/1,815,000*10/총 21,672,000원</t>
    <phoneticPr fontId="1" type="noConversion"/>
  </si>
  <si>
    <t>#총 제수당(보) 289,335,560원
#가족수당  총 16,560,000원                                                        
1,380,000*12월 
#종사자수당  총 52,240,000원                                                
4,340,000원*7월/4,360,000원*3월/4,380,000원*1월/4,440,000원*1월
#시간외근무수당  총 152,859,760원                                               
12,402,870 / 12,574,340 / 12,671,800 / 12,726,920 / 12,740,990 
12,773,430*2월 / 12,801,850 / 12,813,190*2월 / 25,767,750                           
#효도휴가비  총 67,675,800원                                                      
33,492,200 / 34,183,800</t>
    <phoneticPr fontId="1" type="noConversion"/>
  </si>
  <si>
    <t>#계약 주간교사(후)  총 20,460,000원                                 
급여 1,550,000원*12월=18,600,000원                 
효도휴가비 930,000원*2회=1,860,000원            
#계약 야간교사(후)  총 15,840,000원               
급여 1,200,000원*12월=14,400,000원                 
효도휴가비 720,000원*2회=1,440,000원</t>
    <phoneticPr fontId="1" type="noConversion"/>
  </si>
  <si>
    <t>퇴직적립금(후)  총 1,550,000원
퇴직적립금(보)  총 80,811,390원</t>
  </si>
  <si>
    <t>#계약 주간교사(후)  총 2,880,000원                                           
건강보험  19,800,000*3.03% = 599,940원
장기요양  599,940*6,55% = 39,300원
국민연금  19,800,000*4.50% = 891,000원
고용보험  19,800,000*0.9% = 178,200원
산재보험  19,800,000*0.7% = 138,600원               
#계약 야간교사(후)  총 1,800,000원                                                  
건강보험  14,520,000*3.03% = 439,960원
장기요양  439,960*6,55% = 28,820원
국민연금  14,520,000*4.50% = 653,400원
고용보험  14,520,000*0.9% = 130,680원
산재보험  14,520,000*0.7% = 101,640원
#사회부험보담금(보)  총 93,620,090원
건강:30,605,160원 / 요양:2,004,640원
국민:45,007,590원 / 고용:9,001,520원
산재:7,001,180원</t>
    <phoneticPr fontId="1" type="noConversion"/>
  </si>
  <si>
    <t>기타후생  경비</t>
    <phoneticPr fontId="1" type="noConversion"/>
  </si>
  <si>
    <t>#직원명절선물비(후)  총 1,800,000원                   
30,000원*30명*2회=1,800,000원                  
#장기근속관련포상금(후)  총 2,600,000원
3년-300,000원*7명=2,100,000원
5년-500,000원*1명=500,000원                     
#직원건강검진비(후)  총 300,000원                                                                  
#우수직원표창(후)    총 100,000원</t>
    <phoneticPr fontId="1" type="noConversion"/>
  </si>
  <si>
    <t>업무    추진비</t>
    <phoneticPr fontId="1" type="noConversion"/>
  </si>
  <si>
    <t>기관        운영비</t>
    <phoneticPr fontId="1" type="noConversion"/>
  </si>
  <si>
    <t>유관기관운영비(자)  총 200,000원</t>
  </si>
  <si>
    <t>각종 회의비(자)  총 200,000원</t>
  </si>
  <si>
    <t>교육여비(보)  총 1,000,000원</t>
  </si>
  <si>
    <t>각종 소모품 구입(후)  501,091원
각종 수수료 및 사무용품 구입(보)  9,106,880원 - 정수기렌탈비 포함</t>
    <phoneticPr fontId="1" type="noConversion"/>
  </si>
  <si>
    <t>공공요금(보)          총 23,799,200원                                                     
티비시청료  17,600원*12월=211,200원                                      
전기요금    1,400,000원*12월=16,800,000원                                          
팩스요금    19,000원*12월=228,000원                                               
전화요금    160,000원*12월=1,920,000원                                            
공용요금    2500,000원*12월=3,000,000원                                            
하수처리시설 청소 = 640,000원
그 외 요금 = 500,000원</t>
    <phoneticPr fontId="1" type="noConversion"/>
  </si>
  <si>
    <t>제세     공과금</t>
    <phoneticPr fontId="1" type="noConversion"/>
  </si>
  <si>
    <t>한국장애인복지시설협회비   총 1,440,000원
120,000원*12월=1,440,000원
대전장애인복지시설협회비   총 300,000원
150,000원*2회=300,000원
카니발자동차보험료  총 800,000원
스타렉스자동차보험료  총 800,000원
포터자동차보험료  총 600,000원
신용보증보험료  총 150,000원
도로점용료  총 750,000원
환경개선부담금  총 300,000원
자동차분 환경개선부담금  총 200,000원
자동차세  총 200,000원
소방협회비  총 50,000원</t>
  </si>
  <si>
    <t>차량 주유비(후) 200,000원
차량 유류비 및 수리비, 검사비(보) 2,500,000원</t>
    <phoneticPr fontId="1" type="noConversion"/>
  </si>
  <si>
    <t>기타    운영비</t>
    <phoneticPr fontId="1" type="noConversion"/>
  </si>
  <si>
    <t>직원급식비(자) 
50,000원*27명*12월=16,200,000원
이월급식비  994,265원
직원교육비(보)  800,000원                     
직원공제보험가입비(보) = 260,000원</t>
    <phoneticPr fontId="1" type="noConversion"/>
  </si>
  <si>
    <t>재산     조성비</t>
    <phoneticPr fontId="1" type="noConversion"/>
  </si>
  <si>
    <t>시설비</t>
    <phoneticPr fontId="1" type="noConversion"/>
  </si>
  <si>
    <t>기능보강비(보)  총 91,460,000원</t>
  </si>
  <si>
    <t>자산    취득비</t>
    <phoneticPr fontId="1" type="noConversion"/>
  </si>
  <si>
    <t>집기, 장비 등 구입비(후)   총 1,000,000원</t>
  </si>
  <si>
    <t>정화조 물탱크 교체비(후)  7,000,000원
그외 시설장비 유지비(후)  1,000,000원
소방점검비(보)     130,000원*12월=1,560,000원                                               
정화조유지비(보)   110,000원*12월=1,320,000원               
승강기관리비(보)    77,000원*12월=924,000원                               
전기안전관리비(보)    77,000원*12월=924,000원</t>
    <phoneticPr fontId="1" type="noConversion"/>
  </si>
  <si>
    <t>이용인 식재료 구입(자)  총 20,000,000원
이용인 식재료 구입(보)  총 24,500,000원    &lt;수급-주부식비&gt;
이용인 월동김장비(보)  총 390,000원</t>
    <phoneticPr fontId="1" type="noConversion"/>
  </si>
  <si>
    <t>수용    기관경비</t>
    <phoneticPr fontId="1" type="noConversion"/>
  </si>
  <si>
    <t>이용인 필요물품 구입(후)   총 1,000,000원
이용인 필요물품 구입(보)   총 4,000,000원        
(기저귀,물티슈,치약,샴푸,수건 바디,로션 등)</t>
    <phoneticPr fontId="1" type="noConversion"/>
  </si>
  <si>
    <t>이용인 피복구입(보)  총 1,500,000원</t>
  </si>
  <si>
    <t>이용인 의료소모품비(후)  총 1,000,000원
이용인 의약품비(보)  총 3,600,000원                       
10,000*30명*12월=3,600,000원
그외 의료소모품 구입(보)  500,000원</t>
    <phoneticPr fontId="1" type="noConversion"/>
  </si>
  <si>
    <t>장의비(자)   총 3,000,000원</t>
  </si>
  <si>
    <t>특별    급식비</t>
    <phoneticPr fontId="1" type="noConversion"/>
  </si>
  <si>
    <t>이용인 간식구입(자)  총 8,000,000원
이용인 간식구입(보)  총 8,365,320원        
&lt;수급-주부식비&gt;</t>
    <phoneticPr fontId="1" type="noConversion"/>
  </si>
  <si>
    <t>도시가스비(보)  총 4,000,000원
도시가스비(후)  총 3,000,000원
공동모금회 연료비지정(후)  총 1,000,000원</t>
    <phoneticPr fontId="1" type="noConversion"/>
  </si>
  <si>
    <t>의료재활 사업비</t>
  </si>
  <si>
    <t>의료보장기구 구입 및 수리비(후)  총 300,000원</t>
  </si>
  <si>
    <t>사회심리 재활    사업비</t>
    <phoneticPr fontId="1" type="noConversion"/>
  </si>
  <si>
    <t>#각종 사업비  총 6,500,000원 (자유여행, 장애인의 날, 가정의달, 캠프 등)                                                                              #사회심리재활사업비(후)   총 1,750,000원                                           
장애인의 날 : 1,000,000원                         
여가지원비 : 750,000원          
#사회심리재활사업비(보)   총 5,000,000원                                       
가정의 달 : 500,000원                                                     
송년행사 : 2,500,000원                          
자유여행 : 2,000,000원</t>
    <phoneticPr fontId="1" type="noConversion"/>
  </si>
  <si>
    <t>교육프로그램 및 교재교구 구입비 총 500,000원   
성교육비  총 200,000원                         
인권교육비  총 1,200,000원                           
인권지킴이단 관련비   총 800,000원(지킴이단 회의비 등)</t>
  </si>
  <si>
    <t>기타    사업비</t>
    <phoneticPr fontId="1" type="noConversion"/>
  </si>
  <si>
    <t>#지정후원금   총 14,770,000원
#결연후원금(후)  총 3,240,000원
이용인1 : 100,000원*12월=1,200,000원
이용인2 : 50,000원*12월=600,000원
이용인3 : 20,000원*12월=240,000원
이용인4 : 20,000원*12월=240,000원
이용인5 : 80,000원*12월=960,000원 
#외부사업 지정후원금  총 11,530,000원                                                               
공동모금회(후)         4,530,000원                  
암웨이지정사업비(후)   2,000,000원
그 외 지정후원금(후)   5,000,000원              
피복구입 지정후원금(후) 3,000,000원
#후원자 봉사자 관리   총 1,000,000원                                  
후원자 및 자원봉사자 시상  총 300,000원                                 
후원자 봉사자 관리비  총 700,000원</t>
    <phoneticPr fontId="1" type="noConversion"/>
  </si>
  <si>
    <t>잡지출   총 146,224,204원</t>
  </si>
  <si>
    <t>전년도이월금 : 680,609,026원
- 농협(418-01-******) 35,790원
- 하나(654-910016-*****) 33원
- 하나(654-910028-*****) 680,573,203원
=====
전년도이월금 : 1,256원
- 하나(654-910013-*****) : 1,256원
=====
전년도이월금 : 952,661원
- 하나(654-910017-*****) : 952,661원
=====
전년도이월금 : 96,166원
- 하나(654-910017-*****) : 96,166원</t>
    <phoneticPr fontId="1" type="noConversion"/>
  </si>
  <si>
    <t>전년도이월금(후원금) : 21,057,804원
- 하나(654-910013-*****, 지정후원금) : 12,397,022원
- 국민(459001-04-******, 지정후원금) : 1,827,838원
- 농협(418-01-******, 지정후원금) : 536,947원
- 농협(418-01-******, 비지정후원금) : 6,295,997원</t>
    <phoneticPr fontId="1" type="noConversion"/>
  </si>
  <si>
    <t>기타예금이자수입 : 500,462원
- 농협(418-01-******) : 30원
- 하나(654-910016-*****) : 20원
- 하나(654-910028-*****) : 500,412원
=====
기타예금이자수입 : 20,196원
- 하나(654-910013-*****, 지정후원금) : 10,000원
- 국민(459001-04-******, 지정후원금) : 1,600원
- 농협(418-01-******, 지정후원금) : 600원
- 농협(418-01-******, 비지정후원금) : 7,996원
=====
기타예금이자수입 : 10원
- 하나(654-910013-*****) : 10원
=====
기타예금이자수입 : 339원
- 하나(654-910017-*****) : 339원
=====
기타예금이자수입 : 80원
- 하나(654-910017-*****) : 80원</t>
    <phoneticPr fontId="1" type="noConversion"/>
  </si>
  <si>
    <t>기타잡수입 : 4,500,000원(오정빌딩 공용상수도요금)
- 하나(654-910016-*****) : 4,500,000원</t>
    <phoneticPr fontId="1" type="noConversion"/>
  </si>
  <si>
    <t>수용비및수수료 : 4,400원
- 공인인증서 갱신비용(농협418-01-******) : 4,400원
=====
수용비및수수료 : 13,320,240원
- 도메인 연장비용 : 22,000원
- 자산취득관련 수수료 : 9,208,240원
- 법인 변경사항 등기비용 : 500,000원
- 결산법인공시 및 신고대행수수료 : 880,000원
- 퇴직연금운용수수료 : 50,000원
- cms프로그램사용료 : (33,0000원+22,000원)*12월=660,000원
- 기타 수용비및수수료(은행,cms수수료 및 필요용품 구입 등) 2,000,000원
=====
수용비및수수료 : 8,800원
- 지점용 공인인증서 발급수수료 : 8,800원
- 기타수수료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</si>
</sst>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 "/>
    <numFmt numFmtId="177" formatCode="[Black]#,##0;[Red]\▲#,##0;&quot;0&quot;"/>
    <numFmt numFmtId="178" formatCode="[Black]#,##0.#0;[Red]\▲#,##0.#0;&quot;0&quot;"/>
    <numFmt numFmtId="179" formatCode="[Black]#,##0;[Red]\ \▲#,##0;&quot;0&quot;"/>
    <numFmt numFmtId="180" formatCode="[Black]#,##0;[Red]\ \▲#,##0;&quot;\0&quot;"/>
    <numFmt numFmtId="181" formatCode="#,##0.00_ "/>
    <numFmt numFmtId="182" formatCode="[Black]##,#0_ #,##0;[Red]\▲#,##0;&quot;0&quot;"/>
  </numFmts>
  <fonts count="4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286892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8"/>
      <color rgb="FF000000"/>
      <name val="굴림"/>
      <family val="3"/>
      <charset val="129"/>
    </font>
    <font>
      <sz val="6"/>
      <color rgb="FF000000"/>
      <name val="굴림"/>
      <family val="3"/>
      <charset val="129"/>
    </font>
    <font>
      <b/>
      <sz val="18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rgb="FF286892"/>
      <name val="굴림"/>
      <family val="3"/>
      <charset val="129"/>
    </font>
    <font>
      <sz val="6"/>
      <color rgb="FF000000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굴림"/>
      <family val="3"/>
      <charset val="129"/>
    </font>
    <font>
      <sz val="7"/>
      <color rgb="FF286892"/>
      <name val="굴림"/>
      <family val="3"/>
      <charset val="129"/>
    </font>
    <font>
      <sz val="7"/>
      <color rgb="FF000000"/>
      <name val="굴림"/>
      <family val="3"/>
      <charset val="129"/>
    </font>
    <font>
      <sz val="7"/>
      <color rgb="FF000000"/>
      <name val="굴림체"/>
      <family val="3"/>
      <charset val="129"/>
    </font>
    <font>
      <b/>
      <sz val="7"/>
      <color rgb="FF286892"/>
      <name val="굴림"/>
      <family val="3"/>
      <charset val="129"/>
    </font>
    <font>
      <sz val="16"/>
      <color theme="1"/>
      <name val="맑은 고딕"/>
      <family val="2"/>
      <charset val="129"/>
      <scheme val="minor"/>
    </font>
    <font>
      <b/>
      <sz val="8"/>
      <color rgb="FF286892"/>
      <name val="굴림"/>
      <family val="3"/>
      <charset val="129"/>
    </font>
    <font>
      <sz val="8"/>
      <name val="맑은 고딕"/>
      <family val="3"/>
      <charset val="129"/>
    </font>
    <font>
      <sz val="8"/>
      <color theme="1"/>
      <name val="굴림"/>
      <family val="3"/>
      <charset val="129"/>
    </font>
    <font>
      <sz val="20"/>
      <color theme="1"/>
      <name val="굴림"/>
      <family val="3"/>
      <charset val="129"/>
    </font>
    <font>
      <sz val="9"/>
      <color rgb="FF286892"/>
      <name val="굴림"/>
      <family val="3"/>
      <charset val="129"/>
    </font>
    <font>
      <sz val="7"/>
      <name val="굴림"/>
      <family val="3"/>
      <charset val="129"/>
    </font>
    <font>
      <sz val="7"/>
      <color theme="1"/>
      <name val="굴림"/>
      <family val="3"/>
      <charset val="129"/>
    </font>
    <font>
      <b/>
      <sz val="7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9"/>
      <color rgb="FF286892"/>
      <name val="굴림체"/>
      <family val="3"/>
      <charset val="129"/>
    </font>
    <font>
      <b/>
      <sz val="7"/>
      <name val="굴림"/>
      <family val="3"/>
      <charset val="129"/>
    </font>
    <font>
      <b/>
      <sz val="8"/>
      <name val="굴림체"/>
      <family val="3"/>
      <charset val="129"/>
    </font>
    <font>
      <b/>
      <sz val="7"/>
      <name val="굴림체"/>
      <family val="3"/>
      <charset val="129"/>
    </font>
    <font>
      <sz val="7.5"/>
      <color rgb="FF000000"/>
      <name val="굴림"/>
      <family val="3"/>
      <charset val="129"/>
    </font>
    <font>
      <sz val="8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굴림체"/>
      <family val="3"/>
      <charset val="129"/>
    </font>
    <font>
      <sz val="9"/>
      <name val="굴림"/>
      <family val="3"/>
      <charset val="129"/>
    </font>
    <font>
      <sz val="9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7.7"/>
      <color rgb="FF000000"/>
      <name val="굴림체"/>
      <family val="3"/>
      <charset val="129"/>
    </font>
    <font>
      <sz val="10"/>
      <color rgb="FFFF0000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>
      <alignment vertical="center"/>
    </xf>
    <xf numFmtId="0" fontId="3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25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right" vertical="center" wrapText="1"/>
    </xf>
    <xf numFmtId="177" fontId="11" fillId="0" borderId="4" xfId="0" applyNumberFormat="1" applyFont="1" applyFill="1" applyBorder="1" applyAlignment="1">
      <alignment horizontal="righ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177" fontId="12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77" fontId="5" fillId="0" borderId="4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horizontal="right" vertical="center" wrapText="1"/>
    </xf>
    <xf numFmtId="178" fontId="5" fillId="0" borderId="4" xfId="0" applyNumberFormat="1" applyFont="1" applyFill="1" applyBorder="1" applyAlignment="1">
      <alignment horizontal="right" vertical="center" wrapText="1"/>
    </xf>
    <xf numFmtId="178" fontId="2" fillId="0" borderId="1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176" fontId="18" fillId="0" borderId="1" xfId="0" applyNumberFormat="1" applyFont="1" applyFill="1" applyBorder="1" applyAlignment="1">
      <alignment horizontal="right" vertical="center" wrapText="1"/>
    </xf>
    <xf numFmtId="177" fontId="17" fillId="0" borderId="1" xfId="0" applyNumberFormat="1" applyFont="1" applyFill="1" applyBorder="1" applyAlignment="1">
      <alignment horizontal="right" vertical="center" wrapText="1"/>
    </xf>
    <xf numFmtId="178" fontId="17" fillId="0" borderId="1" xfId="0" applyNumberFormat="1" applyFont="1" applyFill="1" applyBorder="1" applyAlignment="1">
      <alignment horizontal="right" vertical="center" wrapText="1"/>
    </xf>
    <xf numFmtId="176" fontId="17" fillId="0" borderId="1" xfId="0" applyNumberFormat="1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176" fontId="18" fillId="0" borderId="4" xfId="0" applyNumberFormat="1" applyFont="1" applyFill="1" applyBorder="1" applyAlignment="1">
      <alignment horizontal="right" vertical="center" wrapText="1"/>
    </xf>
    <xf numFmtId="177" fontId="17" fillId="0" borderId="4" xfId="0" applyNumberFormat="1" applyFont="1" applyFill="1" applyBorder="1" applyAlignment="1">
      <alignment horizontal="right" vertical="center" wrapText="1"/>
    </xf>
    <xf numFmtId="176" fontId="17" fillId="0" borderId="4" xfId="0" applyNumberFormat="1" applyFont="1" applyFill="1" applyBorder="1" applyAlignment="1">
      <alignment horizontal="right" vertical="center" wrapText="1"/>
    </xf>
    <xf numFmtId="178" fontId="17" fillId="0" borderId="4" xfId="0" applyNumberFormat="1" applyFont="1" applyFill="1" applyBorder="1" applyAlignment="1">
      <alignment horizontal="right" vertical="center" wrapText="1"/>
    </xf>
    <xf numFmtId="176" fontId="19" fillId="0" borderId="1" xfId="0" applyNumberFormat="1" applyFont="1" applyFill="1" applyBorder="1" applyAlignment="1">
      <alignment horizontal="righ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176" fontId="21" fillId="0" borderId="1" xfId="0" applyNumberFormat="1" applyFont="1" applyFill="1" applyBorder="1" applyAlignment="1">
      <alignment horizontal="right" vertical="center" wrapText="1"/>
    </xf>
    <xf numFmtId="0" fontId="4" fillId="0" borderId="0" xfId="1" applyFont="1">
      <alignment vertical="center"/>
    </xf>
    <xf numFmtId="0" fontId="9" fillId="0" borderId="0" xfId="1" applyFont="1" applyBorder="1" applyAlignment="1">
      <alignment vertical="center"/>
    </xf>
    <xf numFmtId="0" fontId="23" fillId="0" borderId="8" xfId="1" applyFont="1" applyBorder="1" applyAlignment="1">
      <alignment vertical="center"/>
    </xf>
    <xf numFmtId="0" fontId="24" fillId="0" borderId="8" xfId="1" applyFont="1" applyBorder="1" applyAlignment="1">
      <alignment vertical="center"/>
    </xf>
    <xf numFmtId="49" fontId="25" fillId="0" borderId="4" xfId="3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 wrapText="1"/>
    </xf>
    <xf numFmtId="176" fontId="17" fillId="3" borderId="1" xfId="1" applyNumberFormat="1" applyFont="1" applyFill="1" applyBorder="1" applyAlignment="1">
      <alignment horizontal="right" vertical="center" wrapText="1"/>
    </xf>
    <xf numFmtId="177" fontId="17" fillId="3" borderId="1" xfId="1" applyNumberFormat="1" applyFont="1" applyFill="1" applyBorder="1" applyAlignment="1">
      <alignment horizontal="right" vertical="center" wrapText="1"/>
    </xf>
    <xf numFmtId="178" fontId="17" fillId="3" borderId="1" xfId="1" applyNumberFormat="1" applyFont="1" applyFill="1" applyBorder="1" applyAlignment="1">
      <alignment horizontal="right" vertical="center" wrapText="1"/>
    </xf>
    <xf numFmtId="49" fontId="26" fillId="2" borderId="9" xfId="1" applyNumberFormat="1" applyFont="1" applyFill="1" applyBorder="1" applyAlignment="1">
      <alignment vertical="center" wrapText="1"/>
    </xf>
    <xf numFmtId="49" fontId="26" fillId="2" borderId="10" xfId="1" applyNumberFormat="1" applyFont="1" applyFill="1" applyBorder="1" applyAlignment="1">
      <alignment horizontal="center" vertical="center" wrapText="1"/>
    </xf>
    <xf numFmtId="177" fontId="17" fillId="2" borderId="1" xfId="4" applyNumberFormat="1" applyFont="1" applyFill="1" applyBorder="1" applyAlignment="1">
      <alignment horizontal="right" vertical="center" wrapText="1"/>
    </xf>
    <xf numFmtId="178" fontId="17" fillId="2" borderId="1" xfId="4" applyNumberFormat="1" applyFont="1" applyFill="1" applyBorder="1" applyAlignment="1">
      <alignment horizontal="right" vertical="center" wrapText="1"/>
    </xf>
    <xf numFmtId="0" fontId="26" fillId="2" borderId="4" xfId="1" applyFont="1" applyFill="1" applyBorder="1" applyAlignment="1">
      <alignment horizontal="center" vertical="center" wrapText="1"/>
    </xf>
    <xf numFmtId="49" fontId="26" fillId="2" borderId="1" xfId="1" applyNumberFormat="1" applyFont="1" applyFill="1" applyBorder="1" applyAlignment="1">
      <alignment horizontal="center" vertical="center" wrapText="1"/>
    </xf>
    <xf numFmtId="176" fontId="17" fillId="2" borderId="4" xfId="1" applyNumberFormat="1" applyFont="1" applyFill="1" applyBorder="1" applyAlignment="1">
      <alignment horizontal="right" vertical="center" wrapText="1"/>
    </xf>
    <xf numFmtId="177" fontId="17" fillId="2" borderId="4" xfId="1" applyNumberFormat="1" applyFont="1" applyFill="1" applyBorder="1" applyAlignment="1">
      <alignment horizontal="right" vertical="center" wrapText="1"/>
    </xf>
    <xf numFmtId="178" fontId="17" fillId="2" borderId="4" xfId="1" applyNumberFormat="1" applyFont="1" applyFill="1" applyBorder="1" applyAlignment="1">
      <alignment horizontal="right" vertical="center" wrapText="1"/>
    </xf>
    <xf numFmtId="49" fontId="26" fillId="2" borderId="11" xfId="1" applyNumberFormat="1" applyFont="1" applyFill="1" applyBorder="1" applyAlignment="1">
      <alignment vertical="center" wrapText="1"/>
    </xf>
    <xf numFmtId="49" fontId="26" fillId="2" borderId="3" xfId="1" applyNumberFormat="1" applyFont="1" applyFill="1" applyBorder="1" applyAlignment="1">
      <alignment horizontal="center" vertical="center" wrapText="1"/>
    </xf>
    <xf numFmtId="3" fontId="27" fillId="0" borderId="12" xfId="1" applyNumberFormat="1" applyFont="1" applyBorder="1">
      <alignment vertical="center"/>
    </xf>
    <xf numFmtId="3" fontId="27" fillId="0" borderId="13" xfId="1" applyNumberFormat="1" applyFont="1" applyBorder="1">
      <alignment vertical="center"/>
    </xf>
    <xf numFmtId="177" fontId="26" fillId="2" borderId="4" xfId="5" applyNumberFormat="1" applyFont="1" applyFill="1" applyBorder="1" applyAlignment="1">
      <alignment horizontal="right" vertical="center" wrapText="1"/>
    </xf>
    <xf numFmtId="178" fontId="26" fillId="2" borderId="4" xfId="5" applyNumberFormat="1" applyFont="1" applyFill="1" applyBorder="1" applyAlignment="1">
      <alignment horizontal="right" vertical="center" wrapText="1"/>
    </xf>
    <xf numFmtId="49" fontId="26" fillId="2" borderId="4" xfId="1" applyNumberFormat="1" applyFont="1" applyFill="1" applyBorder="1" applyAlignment="1">
      <alignment horizontal="center" vertical="center" wrapText="1"/>
    </xf>
    <xf numFmtId="49" fontId="26" fillId="2" borderId="14" xfId="1" applyNumberFormat="1" applyFont="1" applyFill="1" applyBorder="1" applyAlignment="1">
      <alignment horizontal="center" vertical="center" wrapText="1"/>
    </xf>
    <xf numFmtId="176" fontId="17" fillId="2" borderId="15" xfId="1" applyNumberFormat="1" applyFont="1" applyFill="1" applyBorder="1" applyAlignment="1">
      <alignment horizontal="right" vertical="center" wrapText="1"/>
    </xf>
    <xf numFmtId="176" fontId="17" fillId="2" borderId="16" xfId="1" applyNumberFormat="1" applyFont="1" applyFill="1" applyBorder="1" applyAlignment="1">
      <alignment horizontal="right" vertical="center" wrapText="1"/>
    </xf>
    <xf numFmtId="177" fontId="17" fillId="2" borderId="4" xfId="6" applyNumberFormat="1" applyFont="1" applyFill="1" applyBorder="1" applyAlignment="1">
      <alignment horizontal="right" vertical="center" wrapText="1"/>
    </xf>
    <xf numFmtId="178" fontId="17" fillId="2" borderId="4" xfId="6" applyNumberFormat="1" applyFont="1" applyFill="1" applyBorder="1" applyAlignment="1">
      <alignment horizontal="right" vertical="center" wrapText="1"/>
    </xf>
    <xf numFmtId="49" fontId="17" fillId="0" borderId="4" xfId="1" applyNumberFormat="1" applyFont="1" applyFill="1" applyBorder="1" applyAlignment="1">
      <alignment horizontal="center" vertical="center" wrapText="1"/>
    </xf>
    <xf numFmtId="3" fontId="27" fillId="0" borderId="17" xfId="1" applyNumberFormat="1" applyFont="1" applyBorder="1">
      <alignment vertical="center"/>
    </xf>
    <xf numFmtId="3" fontId="27" fillId="0" borderId="18" xfId="1" applyNumberFormat="1" applyFont="1" applyBorder="1">
      <alignment vertical="center"/>
    </xf>
    <xf numFmtId="177" fontId="26" fillId="2" borderId="4" xfId="7" applyNumberFormat="1" applyFont="1" applyFill="1" applyBorder="1" applyAlignment="1">
      <alignment horizontal="right" vertical="center" wrapText="1"/>
    </xf>
    <xf numFmtId="178" fontId="26" fillId="2" borderId="4" xfId="7" applyNumberFormat="1" applyFont="1" applyFill="1" applyBorder="1" applyAlignment="1">
      <alignment horizontal="right" vertical="center" wrapText="1"/>
    </xf>
    <xf numFmtId="0" fontId="26" fillId="2" borderId="19" xfId="1" applyFont="1" applyFill="1" applyBorder="1" applyAlignment="1">
      <alignment horizontal="center" vertical="center" wrapText="1"/>
    </xf>
    <xf numFmtId="49" fontId="26" fillId="2" borderId="15" xfId="1" applyNumberFormat="1" applyFont="1" applyFill="1" applyBorder="1" applyAlignment="1">
      <alignment vertical="center" wrapText="1"/>
    </xf>
    <xf numFmtId="49" fontId="17" fillId="0" borderId="20" xfId="1" applyNumberFormat="1" applyFont="1" applyFill="1" applyBorder="1" applyAlignment="1">
      <alignment horizontal="center" vertical="center" wrapText="1"/>
    </xf>
    <xf numFmtId="49" fontId="26" fillId="2" borderId="2" xfId="1" applyNumberFormat="1" applyFont="1" applyFill="1" applyBorder="1" applyAlignment="1">
      <alignment horizontal="center" vertical="center" wrapText="1"/>
    </xf>
    <xf numFmtId="0" fontId="26" fillId="2" borderId="21" xfId="1" applyFont="1" applyFill="1" applyBorder="1" applyAlignment="1">
      <alignment horizontal="center" vertical="center" wrapText="1"/>
    </xf>
    <xf numFmtId="49" fontId="26" fillId="2" borderId="20" xfId="1" applyNumberFormat="1" applyFont="1" applyFill="1" applyBorder="1" applyAlignment="1">
      <alignment horizontal="center" vertical="center" wrapText="1"/>
    </xf>
    <xf numFmtId="49" fontId="26" fillId="2" borderId="22" xfId="1" applyNumberFormat="1" applyFont="1" applyFill="1" applyBorder="1" applyAlignment="1">
      <alignment horizontal="center" vertical="center" wrapText="1"/>
    </xf>
    <xf numFmtId="49" fontId="26" fillId="2" borderId="23" xfId="1" applyNumberFormat="1" applyFont="1" applyFill="1" applyBorder="1" applyAlignment="1">
      <alignment horizontal="center" vertical="center" wrapText="1"/>
    </xf>
    <xf numFmtId="0" fontId="26" fillId="2" borderId="10" xfId="1" applyFont="1" applyFill="1" applyBorder="1" applyAlignment="1">
      <alignment horizontal="center" vertical="center" wrapText="1"/>
    </xf>
    <xf numFmtId="49" fontId="26" fillId="2" borderId="26" xfId="1" applyNumberFormat="1" applyFont="1" applyFill="1" applyBorder="1" applyAlignment="1">
      <alignment horizontal="center" vertical="center" wrapText="1"/>
    </xf>
    <xf numFmtId="0" fontId="26" fillId="2" borderId="27" xfId="1" applyFont="1" applyFill="1" applyBorder="1" applyAlignment="1">
      <alignment horizontal="center" vertical="center" wrapText="1"/>
    </xf>
    <xf numFmtId="49" fontId="26" fillId="2" borderId="27" xfId="7" applyNumberFormat="1" applyFont="1" applyFill="1" applyBorder="1" applyAlignment="1">
      <alignment horizontal="center" vertical="center" wrapText="1"/>
    </xf>
    <xf numFmtId="0" fontId="26" fillId="2" borderId="30" xfId="1" applyFont="1" applyFill="1" applyBorder="1" applyAlignment="1">
      <alignment horizontal="center" vertical="center" wrapText="1"/>
    </xf>
    <xf numFmtId="0" fontId="26" fillId="2" borderId="16" xfId="1" applyFont="1" applyFill="1" applyBorder="1" applyAlignment="1">
      <alignment horizontal="center" vertical="center" wrapText="1"/>
    </xf>
    <xf numFmtId="176" fontId="17" fillId="3" borderId="4" xfId="1" applyNumberFormat="1" applyFont="1" applyFill="1" applyBorder="1" applyAlignment="1">
      <alignment horizontal="right" vertical="center" wrapText="1"/>
    </xf>
    <xf numFmtId="177" fontId="17" fillId="3" borderId="4" xfId="1" applyNumberFormat="1" applyFont="1" applyFill="1" applyBorder="1" applyAlignment="1">
      <alignment horizontal="right" vertical="center" wrapText="1"/>
    </xf>
    <xf numFmtId="178" fontId="17" fillId="3" borderId="4" xfId="1" applyNumberFormat="1" applyFont="1" applyFill="1" applyBorder="1" applyAlignment="1">
      <alignment horizontal="right" vertical="center" wrapText="1"/>
    </xf>
    <xf numFmtId="49" fontId="26" fillId="2" borderId="4" xfId="1" applyNumberFormat="1" applyFont="1" applyFill="1" applyBorder="1" applyAlignment="1">
      <alignment horizontal="left" vertical="center" wrapText="1"/>
    </xf>
    <xf numFmtId="176" fontId="26" fillId="2" borderId="4" xfId="8" applyNumberFormat="1" applyFont="1" applyFill="1" applyBorder="1" applyAlignment="1">
      <alignment horizontal="right" vertical="center" wrapText="1"/>
    </xf>
    <xf numFmtId="177" fontId="26" fillId="2" borderId="4" xfId="8" applyNumberFormat="1" applyFont="1" applyFill="1" applyBorder="1" applyAlignment="1">
      <alignment horizontal="right" vertical="center" wrapText="1"/>
    </xf>
    <xf numFmtId="178" fontId="26" fillId="2" borderId="4" xfId="8" applyNumberFormat="1" applyFont="1" applyFill="1" applyBorder="1" applyAlignment="1">
      <alignment horizontal="right" vertical="center" wrapText="1"/>
    </xf>
    <xf numFmtId="176" fontId="26" fillId="2" borderId="4" xfId="1" applyNumberFormat="1" applyFont="1" applyFill="1" applyBorder="1" applyAlignment="1">
      <alignment horizontal="right" vertical="center" wrapText="1"/>
    </xf>
    <xf numFmtId="177" fontId="26" fillId="2" borderId="4" xfId="1" applyNumberFormat="1" applyFont="1" applyFill="1" applyBorder="1" applyAlignment="1">
      <alignment horizontal="right" vertical="center" wrapText="1"/>
    </xf>
    <xf numFmtId="178" fontId="26" fillId="2" borderId="4" xfId="1" applyNumberFormat="1" applyFont="1" applyFill="1" applyBorder="1" applyAlignment="1">
      <alignment horizontal="right" vertical="center" wrapText="1"/>
    </xf>
    <xf numFmtId="49" fontId="26" fillId="2" borderId="2" xfId="1" applyNumberFormat="1" applyFont="1" applyFill="1" applyBorder="1" applyAlignment="1">
      <alignment horizontal="left" vertical="center" wrapText="1"/>
    </xf>
    <xf numFmtId="49" fontId="26" fillId="2" borderId="14" xfId="1" applyNumberFormat="1" applyFont="1" applyFill="1" applyBorder="1" applyAlignment="1">
      <alignment horizontal="left" vertical="center" wrapText="1"/>
    </xf>
    <xf numFmtId="176" fontId="28" fillId="2" borderId="1" xfId="5" applyNumberFormat="1" applyFont="1" applyFill="1" applyBorder="1" applyAlignment="1">
      <alignment horizontal="right" vertical="center" wrapText="1"/>
    </xf>
    <xf numFmtId="177" fontId="28" fillId="2" borderId="1" xfId="5" applyNumberFormat="1" applyFont="1" applyFill="1" applyBorder="1" applyAlignment="1">
      <alignment horizontal="right" vertical="center" wrapText="1"/>
    </xf>
    <xf numFmtId="178" fontId="28" fillId="0" borderId="1" xfId="9" applyNumberFormat="1" applyFont="1" applyBorder="1" applyAlignment="1">
      <alignment horizontal="right" vertical="center" wrapText="1"/>
    </xf>
    <xf numFmtId="176" fontId="4" fillId="0" borderId="0" xfId="1" applyNumberFormat="1" applyFont="1">
      <alignment vertical="center"/>
    </xf>
    <xf numFmtId="0" fontId="29" fillId="0" borderId="0" xfId="1" applyFont="1" applyBorder="1" applyAlignment="1">
      <alignment vertical="center"/>
    </xf>
    <xf numFmtId="0" fontId="30" fillId="0" borderId="8" xfId="1" applyFont="1" applyBorder="1" applyAlignment="1">
      <alignment vertical="center"/>
    </xf>
    <xf numFmtId="0" fontId="30" fillId="0" borderId="0" xfId="1" applyFont="1">
      <alignment vertical="center"/>
    </xf>
    <xf numFmtId="49" fontId="31" fillId="2" borderId="4" xfId="1" applyNumberFormat="1" applyFont="1" applyFill="1" applyBorder="1" applyAlignment="1">
      <alignment horizontal="center" vertical="center" wrapText="1"/>
    </xf>
    <xf numFmtId="49" fontId="17" fillId="2" borderId="1" xfId="22" applyNumberFormat="1" applyFont="1" applyFill="1" applyBorder="1" applyAlignment="1">
      <alignment horizontal="left" vertical="center" wrapText="1"/>
    </xf>
    <xf numFmtId="176" fontId="17" fillId="2" borderId="1" xfId="29" applyNumberFormat="1" applyFont="1" applyFill="1" applyBorder="1" applyAlignment="1">
      <alignment horizontal="right" vertical="center" wrapText="1"/>
    </xf>
    <xf numFmtId="177" fontId="17" fillId="2" borderId="1" xfId="29" applyNumberFormat="1" applyFont="1" applyFill="1" applyBorder="1" applyAlignment="1">
      <alignment horizontal="right" vertical="center" wrapText="1"/>
    </xf>
    <xf numFmtId="49" fontId="17" fillId="2" borderId="1" xfId="29" applyNumberFormat="1" applyFont="1" applyFill="1" applyBorder="1" applyAlignment="1">
      <alignment horizontal="left" vertical="center" wrapText="1"/>
    </xf>
    <xf numFmtId="49" fontId="17" fillId="2" borderId="1" xfId="7" applyNumberFormat="1" applyFont="1" applyFill="1" applyBorder="1" applyAlignment="1">
      <alignment horizontal="center" vertical="center" wrapText="1"/>
    </xf>
    <xf numFmtId="176" fontId="17" fillId="2" borderId="4" xfId="29" applyNumberFormat="1" applyFont="1" applyFill="1" applyBorder="1" applyAlignment="1">
      <alignment horizontal="right" vertical="center" wrapText="1"/>
    </xf>
    <xf numFmtId="177" fontId="17" fillId="2" borderId="4" xfId="29" applyNumberFormat="1" applyFont="1" applyFill="1" applyBorder="1" applyAlignment="1">
      <alignment horizontal="right" vertical="center" wrapText="1"/>
    </xf>
    <xf numFmtId="49" fontId="17" fillId="2" borderId="4" xfId="29" applyNumberFormat="1" applyFont="1" applyFill="1" applyBorder="1" applyAlignment="1">
      <alignment horizontal="left" vertical="center" wrapText="1"/>
    </xf>
    <xf numFmtId="49" fontId="17" fillId="2" borderId="4" xfId="7" applyNumberFormat="1" applyFont="1" applyFill="1" applyBorder="1" applyAlignment="1">
      <alignment horizontal="center" vertical="center" wrapText="1"/>
    </xf>
    <xf numFmtId="49" fontId="17" fillId="2" borderId="3" xfId="7" applyNumberFormat="1" applyFont="1" applyFill="1" applyBorder="1" applyAlignment="1">
      <alignment horizontal="center" vertical="center" wrapText="1"/>
    </xf>
    <xf numFmtId="176" fontId="32" fillId="2" borderId="1" xfId="7" applyNumberFormat="1" applyFont="1" applyFill="1" applyBorder="1" applyAlignment="1">
      <alignment horizontal="right" vertical="center" wrapText="1"/>
    </xf>
    <xf numFmtId="177" fontId="32" fillId="2" borderId="1" xfId="7" applyNumberFormat="1" applyFont="1" applyFill="1" applyBorder="1" applyAlignment="1">
      <alignment horizontal="right" vertical="center" wrapText="1"/>
    </xf>
    <xf numFmtId="0" fontId="32" fillId="2" borderId="1" xfId="7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vertical="center"/>
    </xf>
    <xf numFmtId="49" fontId="10" fillId="0" borderId="20" xfId="32" applyNumberFormat="1" applyFont="1" applyFill="1" applyBorder="1" applyAlignment="1">
      <alignment horizontal="center" vertical="center" wrapText="1"/>
    </xf>
    <xf numFmtId="49" fontId="26" fillId="2" borderId="3" xfId="7" applyNumberFormat="1" applyFont="1" applyFill="1" applyBorder="1" applyAlignment="1">
      <alignment horizontal="left" vertical="center" wrapText="1"/>
    </xf>
    <xf numFmtId="49" fontId="26" fillId="2" borderId="14" xfId="7" applyNumberFormat="1" applyFont="1" applyFill="1" applyBorder="1" applyAlignment="1">
      <alignment horizontal="left" vertical="center" wrapText="1"/>
    </xf>
    <xf numFmtId="0" fontId="17" fillId="2" borderId="1" xfId="29" applyFont="1" applyFill="1" applyBorder="1" applyAlignment="1">
      <alignment horizontal="left" vertical="center" wrapText="1"/>
    </xf>
    <xf numFmtId="0" fontId="17" fillId="2" borderId="4" xfId="29" applyFont="1" applyFill="1" applyBorder="1" applyAlignment="1">
      <alignment horizontal="left" vertical="center" wrapText="1"/>
    </xf>
    <xf numFmtId="49" fontId="26" fillId="2" borderId="33" xfId="7" applyNumberFormat="1" applyFont="1" applyFill="1" applyBorder="1" applyAlignment="1">
      <alignment horizontal="left" vertical="center" wrapText="1"/>
    </xf>
    <xf numFmtId="49" fontId="26" fillId="2" borderId="32" xfId="7" applyNumberFormat="1" applyFont="1" applyFill="1" applyBorder="1" applyAlignment="1">
      <alignment horizontal="left" vertical="center" wrapText="1"/>
    </xf>
    <xf numFmtId="49" fontId="26" fillId="2" borderId="18" xfId="7" applyNumberFormat="1" applyFont="1" applyFill="1" applyBorder="1" applyAlignment="1">
      <alignment horizontal="left" vertical="center" wrapText="1"/>
    </xf>
    <xf numFmtId="49" fontId="26" fillId="2" borderId="34" xfId="7" applyNumberFormat="1" applyFont="1" applyFill="1" applyBorder="1" applyAlignment="1">
      <alignment horizontal="left" vertical="center" wrapText="1"/>
    </xf>
    <xf numFmtId="49" fontId="26" fillId="2" borderId="23" xfId="7" applyNumberFormat="1" applyFont="1" applyFill="1" applyBorder="1" applyAlignment="1">
      <alignment horizontal="left" vertical="center" wrapText="1"/>
    </xf>
    <xf numFmtId="49" fontId="26" fillId="2" borderId="35" xfId="7" applyNumberFormat="1" applyFont="1" applyFill="1" applyBorder="1" applyAlignment="1">
      <alignment horizontal="left" vertical="center" wrapText="1"/>
    </xf>
    <xf numFmtId="49" fontId="26" fillId="2" borderId="36" xfId="7" applyNumberFormat="1" applyFont="1" applyFill="1" applyBorder="1" applyAlignment="1">
      <alignment horizontal="left" vertical="center" wrapText="1"/>
    </xf>
    <xf numFmtId="49" fontId="26" fillId="2" borderId="4" xfId="7" applyNumberFormat="1" applyFont="1" applyFill="1" applyBorder="1" applyAlignment="1">
      <alignment horizontal="left" vertical="center" wrapText="1"/>
    </xf>
    <xf numFmtId="49" fontId="26" fillId="2" borderId="20" xfId="7" applyNumberFormat="1" applyFont="1" applyFill="1" applyBorder="1" applyAlignment="1">
      <alignment horizontal="left" vertical="center" wrapText="1"/>
    </xf>
    <xf numFmtId="49" fontId="26" fillId="2" borderId="21" xfId="7" applyNumberFormat="1" applyFont="1" applyFill="1" applyBorder="1" applyAlignment="1">
      <alignment horizontal="left" vertical="center" wrapText="1"/>
    </xf>
    <xf numFmtId="49" fontId="26" fillId="2" borderId="2" xfId="7" applyNumberFormat="1" applyFont="1" applyFill="1" applyBorder="1" applyAlignment="1">
      <alignment horizontal="left" vertical="center" wrapText="1"/>
    </xf>
    <xf numFmtId="0" fontId="27" fillId="2" borderId="37" xfId="1" applyFont="1" applyFill="1" applyBorder="1">
      <alignment vertical="center"/>
    </xf>
    <xf numFmtId="0" fontId="27" fillId="2" borderId="21" xfId="1" applyFont="1" applyFill="1" applyBorder="1">
      <alignment vertical="center"/>
    </xf>
    <xf numFmtId="49" fontId="26" fillId="2" borderId="38" xfId="7" applyNumberFormat="1" applyFont="1" applyFill="1" applyBorder="1" applyAlignment="1">
      <alignment horizontal="left" vertical="center" wrapText="1"/>
    </xf>
    <xf numFmtId="176" fontId="34" fillId="2" borderId="1" xfId="7" applyNumberFormat="1" applyFont="1" applyFill="1" applyBorder="1" applyAlignment="1">
      <alignment horizontal="right" vertical="center" wrapText="1"/>
    </xf>
    <xf numFmtId="177" fontId="34" fillId="2" borderId="1" xfId="7" applyNumberFormat="1" applyFont="1" applyFill="1" applyBorder="1" applyAlignment="1">
      <alignment horizontal="right" vertical="center" wrapText="1"/>
    </xf>
    <xf numFmtId="0" fontId="34" fillId="2" borderId="1" xfId="7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180" fontId="5" fillId="0" borderId="1" xfId="0" applyNumberFormat="1" applyFont="1" applyFill="1" applyBorder="1" applyAlignment="1">
      <alignment horizontal="right" vertical="center" wrapText="1"/>
    </xf>
    <xf numFmtId="180" fontId="35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>
      <alignment vertical="center"/>
    </xf>
    <xf numFmtId="176" fontId="36" fillId="0" borderId="1" xfId="0" applyNumberFormat="1" applyFont="1" applyFill="1" applyBorder="1" applyAlignment="1">
      <alignment horizontal="right" vertical="center" wrapText="1"/>
    </xf>
    <xf numFmtId="177" fontId="36" fillId="0" borderId="1" xfId="0" applyNumberFormat="1" applyFont="1" applyFill="1" applyBorder="1" applyAlignment="1">
      <alignment horizontal="right" vertical="center" wrapText="1"/>
    </xf>
    <xf numFmtId="178" fontId="36" fillId="0" borderId="1" xfId="0" applyNumberFormat="1" applyFont="1" applyFill="1" applyBorder="1" applyAlignment="1">
      <alignment horizontal="right" vertical="center" wrapText="1"/>
    </xf>
    <xf numFmtId="182" fontId="36" fillId="0" borderId="1" xfId="0" applyNumberFormat="1" applyFont="1" applyFill="1" applyBorder="1" applyAlignment="1">
      <alignment horizontal="right" vertical="center" wrapText="1"/>
    </xf>
    <xf numFmtId="0" fontId="3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38" fillId="0" borderId="8" xfId="0" applyFont="1" applyFill="1" applyBorder="1" applyAlignment="1">
      <alignment vertical="center"/>
    </xf>
    <xf numFmtId="179" fontId="11" fillId="0" borderId="1" xfId="0" applyNumberFormat="1" applyFont="1" applyFill="1" applyBorder="1" applyAlignment="1">
      <alignment horizontal="right" vertical="center" wrapText="1"/>
    </xf>
    <xf numFmtId="180" fontId="11" fillId="0" borderId="1" xfId="0" applyNumberFormat="1" applyFont="1" applyFill="1" applyBorder="1" applyAlignment="1">
      <alignment horizontal="right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176" fontId="11" fillId="0" borderId="20" xfId="0" applyNumberFormat="1" applyFont="1" applyFill="1" applyBorder="1" applyAlignment="1">
      <alignment horizontal="right" vertical="center" wrapText="1"/>
    </xf>
    <xf numFmtId="180" fontId="11" fillId="0" borderId="20" xfId="0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left" vertical="center" wrapText="1"/>
    </xf>
    <xf numFmtId="176" fontId="39" fillId="0" borderId="1" xfId="0" applyNumberFormat="1" applyFont="1" applyFill="1" applyBorder="1" applyAlignment="1">
      <alignment horizontal="right" vertical="center" wrapText="1"/>
    </xf>
    <xf numFmtId="182" fontId="39" fillId="0" borderId="1" xfId="0" applyNumberFormat="1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0" xfId="0" applyFont="1">
      <alignment vertical="center"/>
    </xf>
    <xf numFmtId="41" fontId="42" fillId="0" borderId="0" xfId="2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176" fontId="11" fillId="0" borderId="33" xfId="0" applyNumberFormat="1" applyFont="1" applyFill="1" applyBorder="1" applyAlignment="1">
      <alignment horizontal="right" vertical="center" wrapText="1"/>
    </xf>
    <xf numFmtId="49" fontId="11" fillId="0" borderId="33" xfId="0" applyNumberFormat="1" applyFont="1" applyFill="1" applyBorder="1" applyAlignment="1">
      <alignment horizontal="left" vertical="center" wrapText="1"/>
    </xf>
    <xf numFmtId="180" fontId="11" fillId="0" borderId="38" xfId="0" applyNumberFormat="1" applyFont="1" applyFill="1" applyBorder="1" applyAlignment="1">
      <alignment horizontal="right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179" fontId="11" fillId="0" borderId="20" xfId="0" applyNumberFormat="1" applyFont="1" applyFill="1" applyBorder="1" applyAlignment="1">
      <alignment horizontal="right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180" fontId="11" fillId="0" borderId="4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 wrapText="1"/>
    </xf>
    <xf numFmtId="41" fontId="45" fillId="0" borderId="0" xfId="2" applyFont="1" applyFill="1">
      <alignment vertical="center"/>
    </xf>
    <xf numFmtId="41" fontId="0" fillId="0" borderId="0" xfId="2" applyFont="1" applyFill="1">
      <alignment vertical="center"/>
    </xf>
    <xf numFmtId="41" fontId="42" fillId="0" borderId="0" xfId="0" applyNumberFormat="1" applyFont="1" applyFill="1">
      <alignment vertical="center"/>
    </xf>
    <xf numFmtId="0" fontId="7" fillId="0" borderId="0" xfId="1" applyFont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26" fillId="2" borderId="25" xfId="1" applyNumberFormat="1" applyFont="1" applyFill="1" applyBorder="1" applyAlignment="1">
      <alignment horizontal="center" vertical="center" wrapText="1"/>
    </xf>
    <xf numFmtId="49" fontId="26" fillId="2" borderId="29" xfId="1" applyNumberFormat="1" applyFont="1" applyFill="1" applyBorder="1" applyAlignment="1">
      <alignment horizontal="center" vertical="center" wrapText="1"/>
    </xf>
    <xf numFmtId="49" fontId="26" fillId="2" borderId="26" xfId="1" applyNumberFormat="1" applyFont="1" applyFill="1" applyBorder="1" applyAlignment="1">
      <alignment horizontal="center" vertical="center" wrapText="1"/>
    </xf>
    <xf numFmtId="49" fontId="26" fillId="2" borderId="2" xfId="1" applyNumberFormat="1" applyFont="1" applyFill="1" applyBorder="1" applyAlignment="1">
      <alignment horizontal="center" vertical="center" wrapText="1"/>
    </xf>
    <xf numFmtId="49" fontId="26" fillId="2" borderId="4" xfId="1" applyNumberFormat="1" applyFont="1" applyFill="1" applyBorder="1" applyAlignment="1">
      <alignment horizontal="center" vertical="center" wrapText="1"/>
    </xf>
    <xf numFmtId="49" fontId="26" fillId="2" borderId="32" xfId="1" applyNumberFormat="1" applyFont="1" applyFill="1" applyBorder="1" applyAlignment="1">
      <alignment horizontal="center" vertical="center" wrapText="1"/>
    </xf>
    <xf numFmtId="0" fontId="28" fillId="2" borderId="5" xfId="7" applyFont="1" applyFill="1" applyBorder="1" applyAlignment="1">
      <alignment horizontal="center" vertical="center" wrapText="1"/>
    </xf>
    <xf numFmtId="0" fontId="28" fillId="2" borderId="6" xfId="7" applyFont="1" applyFill="1" applyBorder="1" applyAlignment="1">
      <alignment horizontal="center" vertical="center" wrapText="1"/>
    </xf>
    <xf numFmtId="0" fontId="28" fillId="2" borderId="7" xfId="7" applyFont="1" applyFill="1" applyBorder="1" applyAlignment="1">
      <alignment horizontal="center" vertical="center" wrapText="1"/>
    </xf>
    <xf numFmtId="49" fontId="25" fillId="0" borderId="2" xfId="3" applyNumberFormat="1" applyFont="1" applyFill="1" applyBorder="1" applyAlignment="1">
      <alignment horizontal="center" vertical="center" wrapText="1"/>
    </xf>
    <xf numFmtId="49" fontId="25" fillId="0" borderId="4" xfId="3" applyNumberFormat="1" applyFont="1" applyFill="1" applyBorder="1" applyAlignment="1">
      <alignment horizontal="center" vertical="center" wrapText="1"/>
    </xf>
    <xf numFmtId="49" fontId="25" fillId="0" borderId="3" xfId="3" applyNumberFormat="1" applyFont="1" applyFill="1" applyBorder="1" applyAlignment="1">
      <alignment horizontal="center" vertical="center" wrapText="1"/>
    </xf>
    <xf numFmtId="49" fontId="25" fillId="0" borderId="5" xfId="3" applyNumberFormat="1" applyFont="1" applyFill="1" applyBorder="1" applyAlignment="1">
      <alignment horizontal="center" vertical="center" wrapText="1"/>
    </xf>
    <xf numFmtId="49" fontId="25" fillId="0" borderId="7" xfId="3" applyNumberFormat="1" applyFont="1" applyFill="1" applyBorder="1" applyAlignment="1">
      <alignment horizontal="center" vertical="center" wrapText="1"/>
    </xf>
    <xf numFmtId="49" fontId="26" fillId="2" borderId="3" xfId="1" applyNumberFormat="1" applyFont="1" applyFill="1" applyBorder="1" applyAlignment="1">
      <alignment horizontal="center" vertical="center" wrapText="1"/>
    </xf>
    <xf numFmtId="49" fontId="26" fillId="2" borderId="24" xfId="1" applyNumberFormat="1" applyFont="1" applyFill="1" applyBorder="1" applyAlignment="1">
      <alignment horizontal="center" vertical="center" wrapText="1"/>
    </xf>
    <xf numFmtId="49" fontId="26" fillId="2" borderId="28" xfId="1" applyNumberFormat="1" applyFont="1" applyFill="1" applyBorder="1" applyAlignment="1">
      <alignment horizontal="center" vertical="center" wrapText="1"/>
    </xf>
    <xf numFmtId="49" fontId="26" fillId="2" borderId="31" xfId="1" applyNumberFormat="1" applyFont="1" applyFill="1" applyBorder="1" applyAlignment="1">
      <alignment horizontal="center" vertical="center" wrapText="1"/>
    </xf>
    <xf numFmtId="49" fontId="25" fillId="0" borderId="6" xfId="3" applyNumberFormat="1" applyFont="1" applyFill="1" applyBorder="1" applyAlignment="1">
      <alignment horizontal="center" vertical="center" wrapText="1"/>
    </xf>
    <xf numFmtId="49" fontId="17" fillId="2" borderId="2" xfId="7" applyNumberFormat="1" applyFont="1" applyFill="1" applyBorder="1" applyAlignment="1">
      <alignment horizontal="center" vertical="center" wrapText="1"/>
    </xf>
    <xf numFmtId="49" fontId="17" fillId="2" borderId="4" xfId="7" applyNumberFormat="1" applyFont="1" applyFill="1" applyBorder="1" applyAlignment="1">
      <alignment horizontal="center" vertical="center" wrapText="1"/>
    </xf>
    <xf numFmtId="0" fontId="32" fillId="2" borderId="5" xfId="7" applyFont="1" applyFill="1" applyBorder="1" applyAlignment="1">
      <alignment horizontal="center" vertical="center" wrapText="1"/>
    </xf>
    <xf numFmtId="0" fontId="32" fillId="2" borderId="6" xfId="7" applyFont="1" applyFill="1" applyBorder="1" applyAlignment="1">
      <alignment horizontal="center" vertical="center" wrapText="1"/>
    </xf>
    <xf numFmtId="0" fontId="32" fillId="2" borderId="7" xfId="7" applyFont="1" applyFill="1" applyBorder="1" applyAlignment="1">
      <alignment horizontal="center" vertical="center" wrapText="1"/>
    </xf>
    <xf numFmtId="49" fontId="31" fillId="2" borderId="5" xfId="1" applyNumberFormat="1" applyFont="1" applyFill="1" applyBorder="1" applyAlignment="1">
      <alignment horizontal="center" vertical="center" wrapText="1"/>
    </xf>
    <xf numFmtId="49" fontId="31" fillId="2" borderId="6" xfId="1" applyNumberFormat="1" applyFont="1" applyFill="1" applyBorder="1" applyAlignment="1">
      <alignment horizontal="center" vertical="center" wrapText="1"/>
    </xf>
    <xf numFmtId="49" fontId="31" fillId="2" borderId="7" xfId="1" applyNumberFormat="1" applyFont="1" applyFill="1" applyBorder="1" applyAlignment="1">
      <alignment horizontal="center" vertical="center" wrapText="1"/>
    </xf>
    <xf numFmtId="49" fontId="31" fillId="2" borderId="2" xfId="1" applyNumberFormat="1" applyFont="1" applyFill="1" applyBorder="1" applyAlignment="1">
      <alignment horizontal="center" vertical="center" wrapText="1"/>
    </xf>
    <xf numFmtId="49" fontId="31" fillId="2" borderId="4" xfId="1" applyNumberFormat="1" applyFont="1" applyFill="1" applyBorder="1" applyAlignment="1">
      <alignment horizontal="center" vertical="center" wrapText="1"/>
    </xf>
    <xf numFmtId="49" fontId="17" fillId="2" borderId="3" xfId="7" applyNumberFormat="1" applyFont="1" applyFill="1" applyBorder="1" applyAlignment="1">
      <alignment horizontal="center" vertical="center" wrapText="1"/>
    </xf>
    <xf numFmtId="49" fontId="10" fillId="0" borderId="5" xfId="32" applyNumberFormat="1" applyFont="1" applyFill="1" applyBorder="1" applyAlignment="1">
      <alignment horizontal="center" vertical="center" wrapText="1"/>
    </xf>
    <xf numFmtId="49" fontId="10" fillId="0" borderId="6" xfId="32" applyNumberFormat="1" applyFont="1" applyFill="1" applyBorder="1" applyAlignment="1">
      <alignment horizontal="center" vertical="center" wrapText="1"/>
    </xf>
    <xf numFmtId="49" fontId="10" fillId="0" borderId="7" xfId="32" applyNumberFormat="1" applyFont="1" applyFill="1" applyBorder="1" applyAlignment="1">
      <alignment horizontal="center" vertical="center" wrapText="1"/>
    </xf>
    <xf numFmtId="49" fontId="10" fillId="0" borderId="2" xfId="32" applyNumberFormat="1" applyFont="1" applyFill="1" applyBorder="1" applyAlignment="1">
      <alignment horizontal="center" vertical="center" wrapText="1"/>
    </xf>
    <xf numFmtId="49" fontId="10" fillId="0" borderId="33" xfId="32" applyNumberFormat="1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6" xfId="7" applyFont="1" applyFill="1" applyBorder="1" applyAlignment="1">
      <alignment horizontal="center" vertical="center" wrapText="1"/>
    </xf>
    <xf numFmtId="0" fontId="33" fillId="2" borderId="7" xfId="7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</cellXfs>
  <cellStyles count="33">
    <cellStyle name="쉼표 [0]" xfId="2" builtinId="6"/>
    <cellStyle name="표준" xfId="0" builtinId="0"/>
    <cellStyle name="표준 2" xfId="1"/>
    <cellStyle name="표준 22" xfId="10"/>
    <cellStyle name="표준 3" xfId="32"/>
    <cellStyle name="표준 31" xfId="7"/>
    <cellStyle name="표준 32" xfId="11"/>
    <cellStyle name="표준 33" xfId="12"/>
    <cellStyle name="표준 34" xfId="8"/>
    <cellStyle name="표준 35" xfId="13"/>
    <cellStyle name="표준 36" xfId="14"/>
    <cellStyle name="표준 37" xfId="15"/>
    <cellStyle name="표준 38" xfId="16"/>
    <cellStyle name="표준 39" xfId="5"/>
    <cellStyle name="표준 4" xfId="3"/>
    <cellStyle name="표준 40" xfId="17"/>
    <cellStyle name="표준 41" xfId="18"/>
    <cellStyle name="표준 42" xfId="19"/>
    <cellStyle name="표준 43" xfId="20"/>
    <cellStyle name="표준 44" xfId="21"/>
    <cellStyle name="표준 45" xfId="22"/>
    <cellStyle name="표준 46" xfId="23"/>
    <cellStyle name="표준 47" xfId="24"/>
    <cellStyle name="표준 48" xfId="6"/>
    <cellStyle name="표준 49" xfId="4"/>
    <cellStyle name="표준 50" xfId="25"/>
    <cellStyle name="표준 51" xfId="9"/>
    <cellStyle name="표준 52" xfId="26"/>
    <cellStyle name="표준 53" xfId="27"/>
    <cellStyle name="표준 54" xfId="28"/>
    <cellStyle name="표준 55" xfId="29"/>
    <cellStyle name="표준 56" xfId="30"/>
    <cellStyle name="표준 57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O1"/>
    </sheetView>
  </sheetViews>
  <sheetFormatPr defaultRowHeight="13.5"/>
  <cols>
    <col min="1" max="1" width="5" style="1" customWidth="1"/>
    <col min="2" max="4" width="7.75" style="1" customWidth="1"/>
    <col min="5" max="7" width="10" style="1" customWidth="1"/>
    <col min="8" max="8" width="6.875" style="1" customWidth="1"/>
    <col min="9" max="11" width="7.75" style="1" customWidth="1"/>
    <col min="12" max="14" width="10" style="1" customWidth="1"/>
    <col min="15" max="15" width="6.875" style="1" customWidth="1"/>
    <col min="16" max="16384" width="9" style="1"/>
  </cols>
  <sheetData>
    <row r="1" spans="1:15" ht="22.5" customHeight="1">
      <c r="A1" s="224" t="s">
        <v>50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3.5" customHeight="1">
      <c r="A2" s="12" t="s">
        <v>51</v>
      </c>
    </row>
    <row r="3" spans="1:15" ht="13.5" customHeight="1">
      <c r="A3" s="228" t="s">
        <v>0</v>
      </c>
      <c r="B3" s="230" t="s">
        <v>1</v>
      </c>
      <c r="C3" s="233"/>
      <c r="D3" s="233"/>
      <c r="E3" s="233"/>
      <c r="F3" s="233"/>
      <c r="G3" s="233"/>
      <c r="H3" s="231"/>
      <c r="I3" s="230" t="s">
        <v>2</v>
      </c>
      <c r="J3" s="233"/>
      <c r="K3" s="233"/>
      <c r="L3" s="233"/>
      <c r="M3" s="233"/>
      <c r="N3" s="233"/>
      <c r="O3" s="231"/>
    </row>
    <row r="4" spans="1:15" ht="13.5" customHeight="1">
      <c r="A4" s="232"/>
      <c r="B4" s="228" t="s">
        <v>3</v>
      </c>
      <c r="C4" s="228" t="s">
        <v>4</v>
      </c>
      <c r="D4" s="228" t="s">
        <v>5</v>
      </c>
      <c r="E4" s="230" t="s">
        <v>6</v>
      </c>
      <c r="F4" s="231"/>
      <c r="G4" s="230" t="s">
        <v>7</v>
      </c>
      <c r="H4" s="231"/>
      <c r="I4" s="228" t="s">
        <v>3</v>
      </c>
      <c r="J4" s="228" t="s">
        <v>4</v>
      </c>
      <c r="K4" s="228" t="s">
        <v>5</v>
      </c>
      <c r="L4" s="230" t="s">
        <v>6</v>
      </c>
      <c r="M4" s="231"/>
      <c r="N4" s="230" t="s">
        <v>7</v>
      </c>
      <c r="O4" s="231"/>
    </row>
    <row r="5" spans="1:15" ht="13.5" customHeight="1">
      <c r="A5" s="229"/>
      <c r="B5" s="229"/>
      <c r="C5" s="229"/>
      <c r="D5" s="229"/>
      <c r="E5" s="2" t="s">
        <v>8</v>
      </c>
      <c r="F5" s="2" t="s">
        <v>9</v>
      </c>
      <c r="G5" s="2" t="s">
        <v>10</v>
      </c>
      <c r="H5" s="2" t="s">
        <v>11</v>
      </c>
      <c r="I5" s="229"/>
      <c r="J5" s="229"/>
      <c r="K5" s="229"/>
      <c r="L5" s="2" t="s">
        <v>8</v>
      </c>
      <c r="M5" s="2" t="s">
        <v>9</v>
      </c>
      <c r="N5" s="2" t="s">
        <v>10</v>
      </c>
      <c r="O5" s="2" t="s">
        <v>11</v>
      </c>
    </row>
    <row r="6" spans="1:15" ht="19.5" customHeight="1">
      <c r="A6" s="3">
        <v>1</v>
      </c>
      <c r="B6" s="225" t="s">
        <v>12</v>
      </c>
      <c r="C6" s="225" t="s">
        <v>12</v>
      </c>
      <c r="D6" s="9" t="s">
        <v>45</v>
      </c>
      <c r="E6" s="4">
        <v>36600000</v>
      </c>
      <c r="F6" s="4">
        <v>35100000</v>
      </c>
      <c r="G6" s="29">
        <v>-1500000</v>
      </c>
      <c r="H6" s="32">
        <v>-4.0999999999999996</v>
      </c>
      <c r="I6" s="225" t="s">
        <v>13</v>
      </c>
      <c r="J6" s="225" t="s">
        <v>14</v>
      </c>
      <c r="K6" s="9" t="s">
        <v>15</v>
      </c>
      <c r="L6" s="4">
        <v>35217000</v>
      </c>
      <c r="M6" s="4">
        <v>35217000</v>
      </c>
      <c r="N6" s="29">
        <v>0</v>
      </c>
      <c r="O6" s="32">
        <v>0</v>
      </c>
    </row>
    <row r="7" spans="1:15" ht="19.5" customHeight="1">
      <c r="A7" s="5">
        <v>2</v>
      </c>
      <c r="B7" s="226"/>
      <c r="C7" s="226"/>
      <c r="D7" s="10" t="s">
        <v>46</v>
      </c>
      <c r="E7" s="7">
        <v>28560000</v>
      </c>
      <c r="F7" s="7">
        <v>28560000</v>
      </c>
      <c r="G7" s="30">
        <v>0</v>
      </c>
      <c r="H7" s="33">
        <v>0</v>
      </c>
      <c r="I7" s="227"/>
      <c r="J7" s="227"/>
      <c r="K7" s="10" t="s">
        <v>16</v>
      </c>
      <c r="L7" s="7">
        <v>3510600</v>
      </c>
      <c r="M7" s="7">
        <v>3510600</v>
      </c>
      <c r="N7" s="30">
        <v>0</v>
      </c>
      <c r="O7" s="33">
        <v>0</v>
      </c>
    </row>
    <row r="8" spans="1:15" ht="19.5" customHeight="1">
      <c r="A8" s="5">
        <v>3</v>
      </c>
      <c r="B8" s="225" t="s">
        <v>17</v>
      </c>
      <c r="C8" s="225" t="s">
        <v>17</v>
      </c>
      <c r="D8" s="10" t="s">
        <v>47</v>
      </c>
      <c r="E8" s="7">
        <v>681646490</v>
      </c>
      <c r="F8" s="7">
        <v>681659109</v>
      </c>
      <c r="G8" s="30">
        <v>12619</v>
      </c>
      <c r="H8" s="33">
        <v>0</v>
      </c>
      <c r="I8" s="227"/>
      <c r="J8" s="227"/>
      <c r="K8" s="10" t="s">
        <v>18</v>
      </c>
      <c r="L8" s="7">
        <v>3227340</v>
      </c>
      <c r="M8" s="7">
        <v>3227340</v>
      </c>
      <c r="N8" s="30">
        <v>0</v>
      </c>
      <c r="O8" s="33">
        <v>0</v>
      </c>
    </row>
    <row r="9" spans="1:15" ht="19.5" customHeight="1">
      <c r="A9" s="5">
        <v>4</v>
      </c>
      <c r="B9" s="226"/>
      <c r="C9" s="226"/>
      <c r="D9" s="10" t="s">
        <v>19</v>
      </c>
      <c r="E9" s="7">
        <v>20691416</v>
      </c>
      <c r="F9" s="7">
        <v>21057804</v>
      </c>
      <c r="G9" s="30">
        <v>366388</v>
      </c>
      <c r="H9" s="33">
        <v>1.77</v>
      </c>
      <c r="I9" s="227"/>
      <c r="J9" s="226"/>
      <c r="K9" s="10" t="s">
        <v>20</v>
      </c>
      <c r="L9" s="7">
        <v>3647640</v>
      </c>
      <c r="M9" s="7">
        <v>3647640</v>
      </c>
      <c r="N9" s="30">
        <v>0</v>
      </c>
      <c r="O9" s="33">
        <v>0</v>
      </c>
    </row>
    <row r="10" spans="1:15" ht="19.5" customHeight="1">
      <c r="A10" s="5">
        <v>5</v>
      </c>
      <c r="B10" s="225" t="s">
        <v>21</v>
      </c>
      <c r="C10" s="225" t="s">
        <v>21</v>
      </c>
      <c r="D10" s="10" t="s">
        <v>48</v>
      </c>
      <c r="E10" s="7">
        <v>522094</v>
      </c>
      <c r="F10" s="7">
        <v>521087</v>
      </c>
      <c r="G10" s="30">
        <v>-1007</v>
      </c>
      <c r="H10" s="33">
        <v>-0.19</v>
      </c>
      <c r="I10" s="227"/>
      <c r="J10" s="225" t="s">
        <v>22</v>
      </c>
      <c r="K10" s="10" t="s">
        <v>23</v>
      </c>
      <c r="L10" s="7">
        <v>1000000</v>
      </c>
      <c r="M10" s="7">
        <v>1000000</v>
      </c>
      <c r="N10" s="30">
        <v>0</v>
      </c>
      <c r="O10" s="33">
        <v>0</v>
      </c>
    </row>
    <row r="11" spans="1:15" ht="19.5" customHeight="1">
      <c r="A11" s="5">
        <v>6</v>
      </c>
      <c r="B11" s="226"/>
      <c r="C11" s="226"/>
      <c r="D11" s="10" t="s">
        <v>24</v>
      </c>
      <c r="E11" s="7">
        <v>4500000</v>
      </c>
      <c r="F11" s="7">
        <v>4500000</v>
      </c>
      <c r="G11" s="30">
        <v>0</v>
      </c>
      <c r="H11" s="33">
        <v>0</v>
      </c>
      <c r="I11" s="227"/>
      <c r="J11" s="226"/>
      <c r="K11" s="10" t="s">
        <v>25</v>
      </c>
      <c r="L11" s="7">
        <v>1600000</v>
      </c>
      <c r="M11" s="7">
        <v>1600000</v>
      </c>
      <c r="N11" s="30">
        <v>0</v>
      </c>
      <c r="O11" s="33">
        <v>0</v>
      </c>
    </row>
    <row r="12" spans="1:15" ht="19.5" customHeight="1">
      <c r="A12" s="5">
        <v>7</v>
      </c>
      <c r="B12" s="6" t="s">
        <v>26</v>
      </c>
      <c r="C12" s="6" t="s">
        <v>26</v>
      </c>
      <c r="D12" s="6" t="s">
        <v>26</v>
      </c>
      <c r="E12" s="7"/>
      <c r="F12" s="7"/>
      <c r="G12" s="30"/>
      <c r="H12" s="33"/>
      <c r="I12" s="227"/>
      <c r="J12" s="225" t="s">
        <v>27</v>
      </c>
      <c r="K12" s="10" t="s">
        <v>28</v>
      </c>
      <c r="L12" s="7">
        <v>600000</v>
      </c>
      <c r="M12" s="7">
        <v>600000</v>
      </c>
      <c r="N12" s="30">
        <v>0</v>
      </c>
      <c r="O12" s="33">
        <v>0</v>
      </c>
    </row>
    <row r="13" spans="1:15" ht="19.5" customHeight="1">
      <c r="A13" s="5">
        <v>8</v>
      </c>
      <c r="B13" s="6" t="s">
        <v>26</v>
      </c>
      <c r="C13" s="6" t="s">
        <v>26</v>
      </c>
      <c r="D13" s="6" t="s">
        <v>26</v>
      </c>
      <c r="E13" s="7"/>
      <c r="F13" s="7"/>
      <c r="G13" s="30"/>
      <c r="H13" s="33"/>
      <c r="I13" s="227"/>
      <c r="J13" s="227"/>
      <c r="K13" s="10" t="s">
        <v>29</v>
      </c>
      <c r="L13" s="7">
        <v>13467440</v>
      </c>
      <c r="M13" s="7">
        <v>13333440</v>
      </c>
      <c r="N13" s="30">
        <v>-134000</v>
      </c>
      <c r="O13" s="33">
        <v>-0.99</v>
      </c>
    </row>
    <row r="14" spans="1:15" ht="19.5" customHeight="1">
      <c r="A14" s="5">
        <v>9</v>
      </c>
      <c r="B14" s="6" t="s">
        <v>26</v>
      </c>
      <c r="C14" s="6" t="s">
        <v>26</v>
      </c>
      <c r="D14" s="6" t="s">
        <v>26</v>
      </c>
      <c r="E14" s="7"/>
      <c r="F14" s="7"/>
      <c r="G14" s="30"/>
      <c r="H14" s="33"/>
      <c r="I14" s="227"/>
      <c r="J14" s="227"/>
      <c r="K14" s="10" t="s">
        <v>30</v>
      </c>
      <c r="L14" s="7">
        <v>5300000</v>
      </c>
      <c r="M14" s="7">
        <v>5300000</v>
      </c>
      <c r="N14" s="30">
        <v>0</v>
      </c>
      <c r="O14" s="33">
        <v>0</v>
      </c>
    </row>
    <row r="15" spans="1:15" ht="19.5" customHeight="1">
      <c r="A15" s="5">
        <v>10</v>
      </c>
      <c r="B15" s="6" t="s">
        <v>26</v>
      </c>
      <c r="C15" s="6" t="s">
        <v>26</v>
      </c>
      <c r="D15" s="6" t="s">
        <v>26</v>
      </c>
      <c r="E15" s="7"/>
      <c r="F15" s="7"/>
      <c r="G15" s="30"/>
      <c r="H15" s="33"/>
      <c r="I15" s="227"/>
      <c r="J15" s="227"/>
      <c r="K15" s="10" t="s">
        <v>31</v>
      </c>
      <c r="L15" s="7">
        <v>4000000</v>
      </c>
      <c r="M15" s="7">
        <v>4000000</v>
      </c>
      <c r="N15" s="30">
        <v>0</v>
      </c>
      <c r="O15" s="33">
        <v>0</v>
      </c>
    </row>
    <row r="16" spans="1:15" ht="19.5" customHeight="1">
      <c r="A16" s="5">
        <v>11</v>
      </c>
      <c r="B16" s="6" t="s">
        <v>26</v>
      </c>
      <c r="C16" s="6" t="s">
        <v>26</v>
      </c>
      <c r="D16" s="6" t="s">
        <v>26</v>
      </c>
      <c r="E16" s="7"/>
      <c r="F16" s="7"/>
      <c r="G16" s="30"/>
      <c r="H16" s="33"/>
      <c r="I16" s="226"/>
      <c r="J16" s="226"/>
      <c r="K16" s="10" t="s">
        <v>32</v>
      </c>
      <c r="L16" s="7">
        <v>1000000</v>
      </c>
      <c r="M16" s="7">
        <v>1000000</v>
      </c>
      <c r="N16" s="30">
        <v>0</v>
      </c>
      <c r="O16" s="33">
        <v>0</v>
      </c>
    </row>
    <row r="17" spans="1:15" ht="19.5" customHeight="1">
      <c r="A17" s="5">
        <v>12</v>
      </c>
      <c r="B17" s="6" t="s">
        <v>26</v>
      </c>
      <c r="C17" s="6" t="s">
        <v>26</v>
      </c>
      <c r="D17" s="6" t="s">
        <v>26</v>
      </c>
      <c r="E17" s="7"/>
      <c r="F17" s="7"/>
      <c r="G17" s="30"/>
      <c r="H17" s="33"/>
      <c r="I17" s="225" t="s">
        <v>33</v>
      </c>
      <c r="J17" s="225" t="s">
        <v>34</v>
      </c>
      <c r="K17" s="10" t="s">
        <v>34</v>
      </c>
      <c r="L17" s="7">
        <v>1000000</v>
      </c>
      <c r="M17" s="7">
        <v>1000000</v>
      </c>
      <c r="N17" s="30">
        <v>0</v>
      </c>
      <c r="O17" s="33">
        <v>0</v>
      </c>
    </row>
    <row r="18" spans="1:15" ht="19.5" customHeight="1">
      <c r="A18" s="5">
        <v>13</v>
      </c>
      <c r="B18" s="6" t="s">
        <v>26</v>
      </c>
      <c r="C18" s="6" t="s">
        <v>26</v>
      </c>
      <c r="D18" s="6" t="s">
        <v>26</v>
      </c>
      <c r="E18" s="7"/>
      <c r="F18" s="7"/>
      <c r="G18" s="30"/>
      <c r="H18" s="33"/>
      <c r="I18" s="227"/>
      <c r="J18" s="227"/>
      <c r="K18" s="10" t="s">
        <v>35</v>
      </c>
      <c r="L18" s="7">
        <v>681000000</v>
      </c>
      <c r="M18" s="7">
        <v>681000000</v>
      </c>
      <c r="N18" s="30">
        <v>0</v>
      </c>
      <c r="O18" s="33">
        <v>0</v>
      </c>
    </row>
    <row r="19" spans="1:15" ht="19.5" customHeight="1">
      <c r="A19" s="5">
        <v>14</v>
      </c>
      <c r="B19" s="6" t="s">
        <v>26</v>
      </c>
      <c r="C19" s="6" t="s">
        <v>26</v>
      </c>
      <c r="D19" s="6" t="s">
        <v>26</v>
      </c>
      <c r="E19" s="7"/>
      <c r="F19" s="7"/>
      <c r="G19" s="30"/>
      <c r="H19" s="33"/>
      <c r="I19" s="226"/>
      <c r="J19" s="226"/>
      <c r="K19" s="10" t="s">
        <v>49</v>
      </c>
      <c r="L19" s="7">
        <v>1744200</v>
      </c>
      <c r="M19" s="7">
        <v>1744200</v>
      </c>
      <c r="N19" s="30">
        <v>0</v>
      </c>
      <c r="O19" s="33">
        <v>0</v>
      </c>
    </row>
    <row r="20" spans="1:15" ht="19.5" customHeight="1">
      <c r="A20" s="5">
        <v>15</v>
      </c>
      <c r="B20" s="6" t="s">
        <v>26</v>
      </c>
      <c r="C20" s="6" t="s">
        <v>26</v>
      </c>
      <c r="D20" s="6" t="s">
        <v>26</v>
      </c>
      <c r="E20" s="7"/>
      <c r="F20" s="7"/>
      <c r="G20" s="30"/>
      <c r="H20" s="33"/>
      <c r="I20" s="10" t="s">
        <v>36</v>
      </c>
      <c r="J20" s="10" t="s">
        <v>37</v>
      </c>
      <c r="K20" s="10" t="s">
        <v>38</v>
      </c>
      <c r="L20" s="7">
        <v>1000000</v>
      </c>
      <c r="M20" s="7">
        <v>1000000</v>
      </c>
      <c r="N20" s="30">
        <v>0</v>
      </c>
      <c r="O20" s="33">
        <v>0</v>
      </c>
    </row>
    <row r="21" spans="1:15" ht="19.5" customHeight="1">
      <c r="A21" s="5">
        <v>16</v>
      </c>
      <c r="B21" s="6" t="s">
        <v>26</v>
      </c>
      <c r="C21" s="6" t="s">
        <v>26</v>
      </c>
      <c r="D21" s="6" t="s">
        <v>26</v>
      </c>
      <c r="E21" s="7"/>
      <c r="F21" s="7"/>
      <c r="G21" s="30"/>
      <c r="H21" s="33"/>
      <c r="I21" s="225" t="s">
        <v>39</v>
      </c>
      <c r="J21" s="225" t="s">
        <v>39</v>
      </c>
      <c r="K21" s="11" t="s">
        <v>42</v>
      </c>
      <c r="L21" s="7">
        <v>2000000</v>
      </c>
      <c r="M21" s="7">
        <v>2000000</v>
      </c>
      <c r="N21" s="30">
        <v>0</v>
      </c>
      <c r="O21" s="33">
        <v>0</v>
      </c>
    </row>
    <row r="22" spans="1:15" ht="19.5" customHeight="1">
      <c r="A22" s="5">
        <v>17</v>
      </c>
      <c r="B22" s="6" t="s">
        <v>26</v>
      </c>
      <c r="C22" s="6" t="s">
        <v>26</v>
      </c>
      <c r="D22" s="6" t="s">
        <v>26</v>
      </c>
      <c r="E22" s="7"/>
      <c r="F22" s="7"/>
      <c r="G22" s="30"/>
      <c r="H22" s="33"/>
      <c r="I22" s="227"/>
      <c r="J22" s="227"/>
      <c r="K22" s="11" t="s">
        <v>43</v>
      </c>
      <c r="L22" s="7">
        <v>2000000</v>
      </c>
      <c r="M22" s="7">
        <v>1000000</v>
      </c>
      <c r="N22" s="30">
        <v>-1000000</v>
      </c>
      <c r="O22" s="33">
        <v>-50</v>
      </c>
    </row>
    <row r="23" spans="1:15" ht="19.5" customHeight="1">
      <c r="A23" s="5">
        <v>18</v>
      </c>
      <c r="B23" s="6" t="s">
        <v>26</v>
      </c>
      <c r="C23" s="6" t="s">
        <v>26</v>
      </c>
      <c r="D23" s="6" t="s">
        <v>26</v>
      </c>
      <c r="E23" s="7"/>
      <c r="F23" s="7"/>
      <c r="G23" s="30"/>
      <c r="H23" s="33"/>
      <c r="I23" s="226"/>
      <c r="J23" s="226"/>
      <c r="K23" s="11" t="s">
        <v>44</v>
      </c>
      <c r="L23" s="7">
        <v>10000000</v>
      </c>
      <c r="M23" s="7">
        <v>10000000</v>
      </c>
      <c r="N23" s="30">
        <v>0</v>
      </c>
      <c r="O23" s="33">
        <v>0</v>
      </c>
    </row>
    <row r="24" spans="1:15" ht="19.5" customHeight="1">
      <c r="A24" s="5">
        <v>19</v>
      </c>
      <c r="B24" s="6" t="s">
        <v>26</v>
      </c>
      <c r="C24" s="6" t="s">
        <v>26</v>
      </c>
      <c r="D24" s="6" t="s">
        <v>26</v>
      </c>
      <c r="E24" s="7"/>
      <c r="F24" s="7"/>
      <c r="G24" s="30"/>
      <c r="H24" s="33"/>
      <c r="I24" s="10" t="s">
        <v>40</v>
      </c>
      <c r="J24" s="10" t="s">
        <v>40</v>
      </c>
      <c r="K24" s="10" t="s">
        <v>40</v>
      </c>
      <c r="L24" s="7">
        <v>1205780</v>
      </c>
      <c r="M24" s="7">
        <v>1217780</v>
      </c>
      <c r="N24" s="30">
        <v>12000</v>
      </c>
      <c r="O24" s="33">
        <v>1</v>
      </c>
    </row>
    <row r="25" spans="1:15" ht="19.5" customHeight="1">
      <c r="A25" s="230" t="s">
        <v>41</v>
      </c>
      <c r="B25" s="233"/>
      <c r="C25" s="233"/>
      <c r="D25" s="231"/>
      <c r="E25" s="8">
        <v>772520000</v>
      </c>
      <c r="F25" s="8">
        <v>771398000</v>
      </c>
      <c r="G25" s="31">
        <v>-1122000</v>
      </c>
      <c r="H25" s="34">
        <v>-0.15</v>
      </c>
      <c r="I25" s="230" t="s">
        <v>41</v>
      </c>
      <c r="J25" s="233"/>
      <c r="K25" s="231"/>
      <c r="L25" s="8">
        <v>772520000</v>
      </c>
      <c r="M25" s="8">
        <v>771398000</v>
      </c>
      <c r="N25" s="31">
        <v>-1122000</v>
      </c>
      <c r="O25" s="34">
        <v>-0.15</v>
      </c>
    </row>
  </sheetData>
  <mergeCells count="30">
    <mergeCell ref="E4:F4"/>
    <mergeCell ref="G4:H4"/>
    <mergeCell ref="I4:I5"/>
    <mergeCell ref="J4:J5"/>
    <mergeCell ref="A25:D25"/>
    <mergeCell ref="I25:K25"/>
    <mergeCell ref="B6:B7"/>
    <mergeCell ref="C6:C7"/>
    <mergeCell ref="B8:B9"/>
    <mergeCell ref="B10:B11"/>
    <mergeCell ref="I17:I19"/>
    <mergeCell ref="J17:J19"/>
    <mergeCell ref="I21:I23"/>
    <mergeCell ref="J21:J23"/>
    <mergeCell ref="A1:O1"/>
    <mergeCell ref="C8:C9"/>
    <mergeCell ref="C10:C11"/>
    <mergeCell ref="I6:I16"/>
    <mergeCell ref="J6:J9"/>
    <mergeCell ref="J10:J11"/>
    <mergeCell ref="J12:J16"/>
    <mergeCell ref="K4:K5"/>
    <mergeCell ref="L4:M4"/>
    <mergeCell ref="N4:O4"/>
    <mergeCell ref="A3:A5"/>
    <mergeCell ref="B3:H3"/>
    <mergeCell ref="I3:O3"/>
    <mergeCell ref="B4:B5"/>
    <mergeCell ref="C4:C5"/>
    <mergeCell ref="D4:D5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sqref="A1:O1"/>
    </sheetView>
  </sheetViews>
  <sheetFormatPr defaultRowHeight="13.5"/>
  <cols>
    <col min="1" max="1" width="2.875" style="1" customWidth="1"/>
    <col min="2" max="2" width="7.75" style="183" customWidth="1"/>
    <col min="3" max="3" width="7.375" style="183" customWidth="1"/>
    <col min="4" max="4" width="8.25" style="183" customWidth="1"/>
    <col min="5" max="6" width="11.5" style="1" customWidth="1"/>
    <col min="7" max="7" width="10.375" style="1" customWidth="1"/>
    <col min="8" max="8" width="6.125" style="1" customWidth="1"/>
    <col min="9" max="9" width="7.625" style="183" customWidth="1"/>
    <col min="10" max="10" width="7.375" style="183" customWidth="1"/>
    <col min="11" max="11" width="8.25" style="183" customWidth="1"/>
    <col min="12" max="13" width="11.5" style="184" customWidth="1"/>
    <col min="14" max="14" width="10.625" style="184" customWidth="1"/>
    <col min="15" max="15" width="6.125" style="184" customWidth="1"/>
    <col min="16" max="16384" width="9" style="1"/>
  </cols>
  <sheetData>
    <row r="1" spans="1:15" ht="22.5">
      <c r="A1" s="312" t="s">
        <v>267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15" ht="16.5" customHeight="1">
      <c r="A2" s="12" t="s">
        <v>268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5" customHeight="1">
      <c r="A3" s="308" t="s">
        <v>0</v>
      </c>
      <c r="B3" s="310" t="s">
        <v>1</v>
      </c>
      <c r="C3" s="314"/>
      <c r="D3" s="314"/>
      <c r="E3" s="314"/>
      <c r="F3" s="314"/>
      <c r="G3" s="314"/>
      <c r="H3" s="311"/>
      <c r="I3" s="310" t="s">
        <v>2</v>
      </c>
      <c r="J3" s="314"/>
      <c r="K3" s="314"/>
      <c r="L3" s="314"/>
      <c r="M3" s="314"/>
      <c r="N3" s="314"/>
      <c r="O3" s="311"/>
    </row>
    <row r="4" spans="1:15" ht="15" customHeight="1">
      <c r="A4" s="313"/>
      <c r="B4" s="308" t="s">
        <v>3</v>
      </c>
      <c r="C4" s="308" t="s">
        <v>4</v>
      </c>
      <c r="D4" s="308" t="s">
        <v>5</v>
      </c>
      <c r="E4" s="310" t="s">
        <v>6</v>
      </c>
      <c r="F4" s="311"/>
      <c r="G4" s="310" t="s">
        <v>7</v>
      </c>
      <c r="H4" s="311"/>
      <c r="I4" s="308" t="s">
        <v>3</v>
      </c>
      <c r="J4" s="308" t="s">
        <v>4</v>
      </c>
      <c r="K4" s="308" t="s">
        <v>5</v>
      </c>
      <c r="L4" s="310" t="s">
        <v>6</v>
      </c>
      <c r="M4" s="311"/>
      <c r="N4" s="310" t="s">
        <v>7</v>
      </c>
      <c r="O4" s="311"/>
    </row>
    <row r="5" spans="1:15" ht="15" customHeight="1">
      <c r="A5" s="309"/>
      <c r="B5" s="309"/>
      <c r="C5" s="309"/>
      <c r="D5" s="309"/>
      <c r="E5" s="170" t="s">
        <v>269</v>
      </c>
      <c r="F5" s="170" t="s">
        <v>270</v>
      </c>
      <c r="G5" s="170" t="s">
        <v>10</v>
      </c>
      <c r="H5" s="170" t="s">
        <v>11</v>
      </c>
      <c r="I5" s="309"/>
      <c r="J5" s="309"/>
      <c r="K5" s="309"/>
      <c r="L5" s="170" t="s">
        <v>269</v>
      </c>
      <c r="M5" s="170" t="s">
        <v>270</v>
      </c>
      <c r="N5" s="170" t="s">
        <v>10</v>
      </c>
      <c r="O5" s="170" t="s">
        <v>11</v>
      </c>
    </row>
    <row r="6" spans="1:15" ht="15" customHeight="1">
      <c r="A6" s="3">
        <v>1</v>
      </c>
      <c r="B6" s="9" t="s">
        <v>271</v>
      </c>
      <c r="C6" s="9" t="s">
        <v>272</v>
      </c>
      <c r="D6" s="9" t="s">
        <v>273</v>
      </c>
      <c r="E6" s="4">
        <v>73440000</v>
      </c>
      <c r="F6" s="4">
        <v>83320000</v>
      </c>
      <c r="G6" s="171">
        <f>F6-E6</f>
        <v>9880000</v>
      </c>
      <c r="H6" s="32">
        <v>13.45</v>
      </c>
      <c r="I6" s="225" t="s">
        <v>13</v>
      </c>
      <c r="J6" s="225" t="s">
        <v>14</v>
      </c>
      <c r="K6" s="9" t="s">
        <v>15</v>
      </c>
      <c r="L6" s="4">
        <v>725118000</v>
      </c>
      <c r="M6" s="4">
        <v>710833000</v>
      </c>
      <c r="N6" s="172">
        <f>M6-L6</f>
        <v>-14285000</v>
      </c>
      <c r="O6" s="32">
        <v>-1.97</v>
      </c>
    </row>
    <row r="7" spans="1:15" ht="15" customHeight="1">
      <c r="A7" s="5">
        <v>2</v>
      </c>
      <c r="B7" s="225" t="s">
        <v>274</v>
      </c>
      <c r="C7" s="225" t="s">
        <v>274</v>
      </c>
      <c r="D7" s="35" t="s">
        <v>275</v>
      </c>
      <c r="E7" s="7">
        <v>1385155500</v>
      </c>
      <c r="F7" s="7">
        <v>950952100</v>
      </c>
      <c r="G7" s="173">
        <f>F7-E7</f>
        <v>-434203400</v>
      </c>
      <c r="H7" s="33">
        <v>-31.35</v>
      </c>
      <c r="I7" s="227"/>
      <c r="J7" s="227"/>
      <c r="K7" s="35" t="s">
        <v>16</v>
      </c>
      <c r="L7" s="7">
        <v>287913910</v>
      </c>
      <c r="M7" s="7">
        <v>289335560</v>
      </c>
      <c r="N7" s="172">
        <f t="shared" ref="N7:N34" si="0">M7-L7</f>
        <v>1421650</v>
      </c>
      <c r="O7" s="33">
        <v>0.49</v>
      </c>
    </row>
    <row r="8" spans="1:15" ht="15" customHeight="1">
      <c r="A8" s="5">
        <v>3</v>
      </c>
      <c r="B8" s="227"/>
      <c r="C8" s="227"/>
      <c r="D8" s="35" t="s">
        <v>276</v>
      </c>
      <c r="E8" s="7">
        <v>0</v>
      </c>
      <c r="F8" s="7">
        <v>388077340</v>
      </c>
      <c r="G8" s="172">
        <f t="shared" ref="G8:G15" si="1">F8-E8</f>
        <v>388077340</v>
      </c>
      <c r="H8" s="33">
        <v>0</v>
      </c>
      <c r="I8" s="227"/>
      <c r="J8" s="227"/>
      <c r="K8" s="35" t="s">
        <v>277</v>
      </c>
      <c r="L8" s="7">
        <v>36300000</v>
      </c>
      <c r="M8" s="7">
        <v>36300000</v>
      </c>
      <c r="N8" s="171">
        <f t="shared" si="0"/>
        <v>0</v>
      </c>
      <c r="O8" s="33">
        <v>0</v>
      </c>
    </row>
    <row r="9" spans="1:15" ht="15" customHeight="1">
      <c r="A9" s="174">
        <v>4</v>
      </c>
      <c r="B9" s="226"/>
      <c r="C9" s="226"/>
      <c r="D9" s="36" t="s">
        <v>278</v>
      </c>
      <c r="E9" s="7">
        <v>0</v>
      </c>
      <c r="F9" s="7">
        <v>28670000</v>
      </c>
      <c r="G9" s="172">
        <f t="shared" si="1"/>
        <v>28670000</v>
      </c>
      <c r="H9" s="33">
        <v>0</v>
      </c>
      <c r="I9" s="227"/>
      <c r="J9" s="227"/>
      <c r="K9" s="35" t="s">
        <v>106</v>
      </c>
      <c r="L9" s="7">
        <v>83376540</v>
      </c>
      <c r="M9" s="7">
        <v>82361390</v>
      </c>
      <c r="N9" s="172">
        <f>M9-L9</f>
        <v>-1015150</v>
      </c>
      <c r="O9" s="33">
        <v>-1.22</v>
      </c>
    </row>
    <row r="10" spans="1:15" ht="15" customHeight="1">
      <c r="A10" s="175">
        <v>5</v>
      </c>
      <c r="B10" s="225" t="s">
        <v>279</v>
      </c>
      <c r="C10" s="225" t="s">
        <v>279</v>
      </c>
      <c r="D10" s="176" t="s">
        <v>280</v>
      </c>
      <c r="E10" s="7">
        <v>14770000</v>
      </c>
      <c r="F10" s="7">
        <v>22770000</v>
      </c>
      <c r="G10" s="171">
        <f t="shared" si="1"/>
        <v>8000000</v>
      </c>
      <c r="H10" s="33">
        <v>54.16</v>
      </c>
      <c r="I10" s="227"/>
      <c r="J10" s="227"/>
      <c r="K10" s="35" t="s">
        <v>281</v>
      </c>
      <c r="L10" s="7">
        <v>95987380</v>
      </c>
      <c r="M10" s="7">
        <v>98300090</v>
      </c>
      <c r="N10" s="172">
        <f t="shared" si="0"/>
        <v>2312710</v>
      </c>
      <c r="O10" s="33">
        <v>2.41</v>
      </c>
    </row>
    <row r="11" spans="1:15" ht="15" customHeight="1">
      <c r="A11" s="175">
        <v>6</v>
      </c>
      <c r="B11" s="227"/>
      <c r="C11" s="227"/>
      <c r="D11" s="176" t="s">
        <v>282</v>
      </c>
      <c r="E11" s="7">
        <v>18000000</v>
      </c>
      <c r="F11" s="7">
        <v>24000000</v>
      </c>
      <c r="G11" s="172">
        <f t="shared" si="1"/>
        <v>6000000</v>
      </c>
      <c r="H11" s="33">
        <v>33.33</v>
      </c>
      <c r="I11" s="227"/>
      <c r="J11" s="226"/>
      <c r="K11" s="35" t="s">
        <v>283</v>
      </c>
      <c r="L11" s="7">
        <v>4800000</v>
      </c>
      <c r="M11" s="7">
        <v>4800000</v>
      </c>
      <c r="N11" s="171">
        <f t="shared" si="0"/>
        <v>0</v>
      </c>
      <c r="O11" s="33">
        <v>0</v>
      </c>
    </row>
    <row r="12" spans="1:15" ht="15" customHeight="1">
      <c r="A12" s="175">
        <v>7</v>
      </c>
      <c r="B12" s="176" t="s">
        <v>112</v>
      </c>
      <c r="C12" s="176" t="s">
        <v>112</v>
      </c>
      <c r="D12" s="176" t="s">
        <v>132</v>
      </c>
      <c r="E12" s="7">
        <v>10000000</v>
      </c>
      <c r="F12" s="7">
        <v>10000000</v>
      </c>
      <c r="G12" s="171">
        <f>F12-E12</f>
        <v>0</v>
      </c>
      <c r="H12" s="33">
        <v>0</v>
      </c>
      <c r="I12" s="227"/>
      <c r="J12" s="225" t="s">
        <v>22</v>
      </c>
      <c r="K12" s="35" t="s">
        <v>23</v>
      </c>
      <c r="L12" s="7">
        <v>500000</v>
      </c>
      <c r="M12" s="7">
        <v>200000</v>
      </c>
      <c r="N12" s="172">
        <f t="shared" si="0"/>
        <v>-300000</v>
      </c>
      <c r="O12" s="33">
        <v>-60</v>
      </c>
    </row>
    <row r="13" spans="1:15" ht="15" customHeight="1">
      <c r="A13" s="175">
        <v>8</v>
      </c>
      <c r="B13" s="307" t="s">
        <v>17</v>
      </c>
      <c r="C13" s="307" t="s">
        <v>17</v>
      </c>
      <c r="D13" s="176" t="s">
        <v>284</v>
      </c>
      <c r="E13" s="7">
        <v>95687825</v>
      </c>
      <c r="F13" s="7">
        <v>93228009</v>
      </c>
      <c r="G13" s="172">
        <f t="shared" si="1"/>
        <v>-2459816</v>
      </c>
      <c r="H13" s="33">
        <v>-2.57</v>
      </c>
      <c r="I13" s="227"/>
      <c r="J13" s="226"/>
      <c r="K13" s="35" t="s">
        <v>25</v>
      </c>
      <c r="L13" s="7">
        <v>500000</v>
      </c>
      <c r="M13" s="7">
        <v>200000</v>
      </c>
      <c r="N13" s="172">
        <f t="shared" si="0"/>
        <v>-300000</v>
      </c>
      <c r="O13" s="33">
        <v>-60</v>
      </c>
    </row>
    <row r="14" spans="1:15" ht="15" customHeight="1">
      <c r="A14" s="175">
        <v>9</v>
      </c>
      <c r="B14" s="307"/>
      <c r="C14" s="307"/>
      <c r="D14" s="176" t="s">
        <v>285</v>
      </c>
      <c r="E14" s="7">
        <v>37915685</v>
      </c>
      <c r="F14" s="7">
        <v>27030886</v>
      </c>
      <c r="G14" s="172">
        <f t="shared" si="1"/>
        <v>-10884799</v>
      </c>
      <c r="H14" s="33">
        <v>-28.71</v>
      </c>
      <c r="I14" s="227"/>
      <c r="J14" s="225" t="s">
        <v>27</v>
      </c>
      <c r="K14" s="35" t="s">
        <v>28</v>
      </c>
      <c r="L14" s="7">
        <v>1000000</v>
      </c>
      <c r="M14" s="7">
        <v>1000000</v>
      </c>
      <c r="N14" s="171">
        <f t="shared" si="0"/>
        <v>0</v>
      </c>
      <c r="O14" s="33">
        <v>0</v>
      </c>
    </row>
    <row r="15" spans="1:15" ht="15" customHeight="1">
      <c r="A15" s="5">
        <v>10</v>
      </c>
      <c r="B15" s="227" t="s">
        <v>21</v>
      </c>
      <c r="C15" s="227" t="s">
        <v>21</v>
      </c>
      <c r="D15" s="35" t="s">
        <v>286</v>
      </c>
      <c r="E15" s="7">
        <v>120990</v>
      </c>
      <c r="F15" s="7">
        <v>120665</v>
      </c>
      <c r="G15" s="172">
        <f t="shared" si="1"/>
        <v>-325</v>
      </c>
      <c r="H15" s="33">
        <v>-0.27</v>
      </c>
      <c r="I15" s="227"/>
      <c r="J15" s="227"/>
      <c r="K15" s="35" t="s">
        <v>29</v>
      </c>
      <c r="L15" s="7">
        <v>10197830</v>
      </c>
      <c r="M15" s="7">
        <v>9607971</v>
      </c>
      <c r="N15" s="172">
        <f t="shared" si="0"/>
        <v>-589859</v>
      </c>
      <c r="O15" s="33">
        <v>-5.78</v>
      </c>
    </row>
    <row r="16" spans="1:15" ht="15" customHeight="1">
      <c r="A16" s="5">
        <v>11</v>
      </c>
      <c r="B16" s="226"/>
      <c r="C16" s="226"/>
      <c r="D16" s="35" t="s">
        <v>24</v>
      </c>
      <c r="E16" s="7">
        <v>18200000</v>
      </c>
      <c r="F16" s="7">
        <v>18200000</v>
      </c>
      <c r="G16" s="171">
        <f>F16-E16</f>
        <v>0</v>
      </c>
      <c r="H16" s="33">
        <v>0</v>
      </c>
      <c r="I16" s="227"/>
      <c r="J16" s="227"/>
      <c r="K16" s="35" t="s">
        <v>30</v>
      </c>
      <c r="L16" s="7">
        <v>23299200</v>
      </c>
      <c r="M16" s="7">
        <v>23299200</v>
      </c>
      <c r="N16" s="171">
        <f t="shared" si="0"/>
        <v>0</v>
      </c>
      <c r="O16" s="33">
        <v>0</v>
      </c>
    </row>
    <row r="17" spans="1:17" ht="15" customHeight="1">
      <c r="A17" s="5">
        <v>12</v>
      </c>
      <c r="B17" s="35" t="s">
        <v>26</v>
      </c>
      <c r="C17" s="35" t="s">
        <v>26</v>
      </c>
      <c r="D17" s="35" t="s">
        <v>26</v>
      </c>
      <c r="E17" s="7"/>
      <c r="F17" s="7"/>
      <c r="G17" s="7"/>
      <c r="H17" s="33"/>
      <c r="I17" s="227"/>
      <c r="J17" s="227"/>
      <c r="K17" s="35" t="s">
        <v>31</v>
      </c>
      <c r="L17" s="7">
        <v>5690000</v>
      </c>
      <c r="M17" s="7">
        <v>5390000</v>
      </c>
      <c r="N17" s="172">
        <f t="shared" si="0"/>
        <v>-300000</v>
      </c>
      <c r="O17" s="33">
        <v>-5.27</v>
      </c>
    </row>
    <row r="18" spans="1:17" ht="15" customHeight="1">
      <c r="A18" s="5">
        <v>13</v>
      </c>
      <c r="B18" s="35" t="s">
        <v>26</v>
      </c>
      <c r="C18" s="35" t="s">
        <v>26</v>
      </c>
      <c r="D18" s="35" t="s">
        <v>26</v>
      </c>
      <c r="E18" s="7"/>
      <c r="F18" s="7"/>
      <c r="G18" s="7"/>
      <c r="H18" s="33"/>
      <c r="I18" s="227"/>
      <c r="J18" s="227"/>
      <c r="K18" s="35" t="s">
        <v>117</v>
      </c>
      <c r="L18" s="7">
        <v>2500000</v>
      </c>
      <c r="M18" s="7">
        <v>2700000</v>
      </c>
      <c r="N18" s="172">
        <f t="shared" si="0"/>
        <v>200000</v>
      </c>
      <c r="O18" s="33">
        <v>8</v>
      </c>
    </row>
    <row r="19" spans="1:17" ht="15" customHeight="1">
      <c r="A19" s="5">
        <v>14</v>
      </c>
      <c r="B19" s="35" t="s">
        <v>26</v>
      </c>
      <c r="C19" s="35" t="s">
        <v>26</v>
      </c>
      <c r="D19" s="35" t="s">
        <v>26</v>
      </c>
      <c r="E19" s="4"/>
      <c r="F19" s="4"/>
      <c r="G19" s="4"/>
      <c r="H19" s="32"/>
      <c r="I19" s="226"/>
      <c r="J19" s="226"/>
      <c r="K19" s="35" t="s">
        <v>32</v>
      </c>
      <c r="L19" s="7">
        <v>17260000</v>
      </c>
      <c r="M19" s="7">
        <v>18254265</v>
      </c>
      <c r="N19" s="172">
        <f>M19-L19</f>
        <v>994265</v>
      </c>
      <c r="O19" s="33">
        <v>5.76</v>
      </c>
    </row>
    <row r="20" spans="1:17" ht="15" customHeight="1">
      <c r="A20" s="5">
        <v>15</v>
      </c>
      <c r="B20" s="35" t="s">
        <v>26</v>
      </c>
      <c r="C20" s="35" t="s">
        <v>26</v>
      </c>
      <c r="D20" s="35" t="s">
        <v>26</v>
      </c>
      <c r="E20" s="7"/>
      <c r="F20" s="7"/>
      <c r="G20" s="7"/>
      <c r="H20" s="33"/>
      <c r="I20" s="225" t="s">
        <v>287</v>
      </c>
      <c r="J20" s="225" t="s">
        <v>34</v>
      </c>
      <c r="K20" s="35" t="s">
        <v>34</v>
      </c>
      <c r="L20" s="7">
        <v>91460000</v>
      </c>
      <c r="M20" s="7">
        <v>91460000</v>
      </c>
      <c r="N20" s="171">
        <f t="shared" si="0"/>
        <v>0</v>
      </c>
      <c r="O20" s="33">
        <v>0</v>
      </c>
    </row>
    <row r="21" spans="1:17" ht="15" customHeight="1">
      <c r="A21" s="5">
        <v>16</v>
      </c>
      <c r="B21" s="35" t="s">
        <v>26</v>
      </c>
      <c r="C21" s="35" t="s">
        <v>26</v>
      </c>
      <c r="D21" s="35" t="s">
        <v>26</v>
      </c>
      <c r="E21" s="7"/>
      <c r="F21" s="7"/>
      <c r="G21" s="7"/>
      <c r="H21" s="33"/>
      <c r="I21" s="227"/>
      <c r="J21" s="227"/>
      <c r="K21" s="35" t="s">
        <v>35</v>
      </c>
      <c r="L21" s="7">
        <v>1000000</v>
      </c>
      <c r="M21" s="7">
        <v>1000000</v>
      </c>
      <c r="N21" s="171">
        <f t="shared" si="0"/>
        <v>0</v>
      </c>
      <c r="O21" s="33">
        <v>0</v>
      </c>
    </row>
    <row r="22" spans="1:17" ht="15" customHeight="1">
      <c r="A22" s="5">
        <v>17</v>
      </c>
      <c r="B22" s="35" t="s">
        <v>26</v>
      </c>
      <c r="C22" s="35" t="s">
        <v>26</v>
      </c>
      <c r="D22" s="35" t="s">
        <v>26</v>
      </c>
      <c r="E22" s="7"/>
      <c r="F22" s="7"/>
      <c r="G22" s="7"/>
      <c r="H22" s="33"/>
      <c r="I22" s="226"/>
      <c r="J22" s="226"/>
      <c r="K22" s="35" t="s">
        <v>288</v>
      </c>
      <c r="L22" s="7">
        <v>13460000</v>
      </c>
      <c r="M22" s="7">
        <v>12728000</v>
      </c>
      <c r="N22" s="172">
        <f t="shared" si="0"/>
        <v>-732000</v>
      </c>
      <c r="O22" s="33">
        <v>-5.44</v>
      </c>
    </row>
    <row r="23" spans="1:17" ht="15" customHeight="1">
      <c r="A23" s="5">
        <v>18</v>
      </c>
      <c r="B23" s="35" t="s">
        <v>26</v>
      </c>
      <c r="C23" s="35" t="s">
        <v>26</v>
      </c>
      <c r="D23" s="35" t="s">
        <v>26</v>
      </c>
      <c r="E23" s="7"/>
      <c r="F23" s="7"/>
      <c r="G23" s="7"/>
      <c r="H23" s="33"/>
      <c r="I23" s="225" t="s">
        <v>36</v>
      </c>
      <c r="J23" s="225" t="s">
        <v>27</v>
      </c>
      <c r="K23" s="35" t="s">
        <v>289</v>
      </c>
      <c r="L23" s="7">
        <v>47364000</v>
      </c>
      <c r="M23" s="7">
        <v>44890000</v>
      </c>
      <c r="N23" s="172">
        <f t="shared" si="0"/>
        <v>-2474000</v>
      </c>
      <c r="O23" s="33">
        <v>-5.22</v>
      </c>
      <c r="Q23" s="177"/>
    </row>
    <row r="24" spans="1:17" ht="15" customHeight="1">
      <c r="A24" s="5">
        <v>19</v>
      </c>
      <c r="B24" s="35" t="s">
        <v>26</v>
      </c>
      <c r="C24" s="35" t="s">
        <v>26</v>
      </c>
      <c r="D24" s="35" t="s">
        <v>26</v>
      </c>
      <c r="E24" s="7"/>
      <c r="F24" s="7"/>
      <c r="G24" s="7"/>
      <c r="H24" s="33"/>
      <c r="I24" s="227"/>
      <c r="J24" s="227"/>
      <c r="K24" s="35" t="s">
        <v>290</v>
      </c>
      <c r="L24" s="7">
        <v>5335890</v>
      </c>
      <c r="M24" s="7">
        <v>5000000</v>
      </c>
      <c r="N24" s="172">
        <f t="shared" si="0"/>
        <v>-335890</v>
      </c>
      <c r="O24" s="33">
        <v>-6.29</v>
      </c>
    </row>
    <row r="25" spans="1:17" ht="15" customHeight="1">
      <c r="A25" s="5">
        <v>20</v>
      </c>
      <c r="B25" s="35" t="s">
        <v>26</v>
      </c>
      <c r="C25" s="35" t="s">
        <v>26</v>
      </c>
      <c r="D25" s="35" t="s">
        <v>26</v>
      </c>
      <c r="E25" s="7"/>
      <c r="F25" s="7"/>
      <c r="G25" s="7"/>
      <c r="H25" s="33"/>
      <c r="I25" s="227"/>
      <c r="J25" s="227"/>
      <c r="K25" s="35" t="s">
        <v>291</v>
      </c>
      <c r="L25" s="7">
        <v>2757260</v>
      </c>
      <c r="M25" s="7">
        <v>1500000</v>
      </c>
      <c r="N25" s="172">
        <f t="shared" si="0"/>
        <v>-1257260</v>
      </c>
      <c r="O25" s="33">
        <v>-45.6</v>
      </c>
    </row>
    <row r="26" spans="1:17" ht="15" customHeight="1">
      <c r="A26" s="5">
        <v>21</v>
      </c>
      <c r="B26" s="35" t="s">
        <v>26</v>
      </c>
      <c r="C26" s="35" t="s">
        <v>26</v>
      </c>
      <c r="D26" s="35" t="s">
        <v>26</v>
      </c>
      <c r="E26" s="7"/>
      <c r="F26" s="7"/>
      <c r="G26" s="7"/>
      <c r="H26" s="33"/>
      <c r="I26" s="227"/>
      <c r="J26" s="227"/>
      <c r="K26" s="35" t="s">
        <v>292</v>
      </c>
      <c r="L26" s="7">
        <v>4600000</v>
      </c>
      <c r="M26" s="7">
        <v>5100000</v>
      </c>
      <c r="N26" s="172">
        <f t="shared" si="0"/>
        <v>500000</v>
      </c>
      <c r="O26" s="33">
        <v>10.87</v>
      </c>
    </row>
    <row r="27" spans="1:17" ht="15" customHeight="1">
      <c r="A27" s="5">
        <v>22</v>
      </c>
      <c r="B27" s="35" t="s">
        <v>26</v>
      </c>
      <c r="C27" s="35" t="s">
        <v>26</v>
      </c>
      <c r="D27" s="35" t="s">
        <v>26</v>
      </c>
      <c r="E27" s="7"/>
      <c r="F27" s="7"/>
      <c r="G27" s="7"/>
      <c r="H27" s="33"/>
      <c r="I27" s="227"/>
      <c r="J27" s="227"/>
      <c r="K27" s="35" t="s">
        <v>293</v>
      </c>
      <c r="L27" s="7">
        <v>3000000</v>
      </c>
      <c r="M27" s="7">
        <v>3000000</v>
      </c>
      <c r="N27" s="171">
        <f t="shared" si="0"/>
        <v>0</v>
      </c>
      <c r="O27" s="33">
        <v>0</v>
      </c>
    </row>
    <row r="28" spans="1:17" ht="15" customHeight="1">
      <c r="A28" s="5">
        <v>24</v>
      </c>
      <c r="B28" s="35" t="s">
        <v>26</v>
      </c>
      <c r="C28" s="35" t="s">
        <v>26</v>
      </c>
      <c r="D28" s="35" t="s">
        <v>26</v>
      </c>
      <c r="E28" s="7"/>
      <c r="F28" s="7"/>
      <c r="G28" s="7"/>
      <c r="H28" s="33"/>
      <c r="I28" s="227"/>
      <c r="J28" s="227"/>
      <c r="K28" s="35" t="s">
        <v>294</v>
      </c>
      <c r="L28" s="7">
        <v>16401380</v>
      </c>
      <c r="M28" s="7">
        <v>16365320</v>
      </c>
      <c r="N28" s="172">
        <f>M28-L28</f>
        <v>-36060</v>
      </c>
      <c r="O28" s="33">
        <v>-0.22</v>
      </c>
    </row>
    <row r="29" spans="1:17" ht="15" customHeight="1">
      <c r="A29" s="5">
        <v>25</v>
      </c>
      <c r="B29" s="35" t="s">
        <v>26</v>
      </c>
      <c r="C29" s="35" t="s">
        <v>26</v>
      </c>
      <c r="D29" s="35" t="s">
        <v>26</v>
      </c>
      <c r="E29" s="7"/>
      <c r="F29" s="7"/>
      <c r="G29" s="7"/>
      <c r="H29" s="33"/>
      <c r="I29" s="227"/>
      <c r="J29" s="226"/>
      <c r="K29" s="35" t="s">
        <v>118</v>
      </c>
      <c r="L29" s="7">
        <v>9000000</v>
      </c>
      <c r="M29" s="7">
        <v>8000000</v>
      </c>
      <c r="N29" s="172">
        <f t="shared" si="0"/>
        <v>-1000000</v>
      </c>
      <c r="O29" s="33">
        <v>-11.11</v>
      </c>
    </row>
    <row r="30" spans="1:17" ht="15" customHeight="1">
      <c r="A30" s="5">
        <v>26</v>
      </c>
      <c r="B30" s="35" t="s">
        <v>26</v>
      </c>
      <c r="C30" s="35" t="s">
        <v>26</v>
      </c>
      <c r="D30" s="35" t="s">
        <v>26</v>
      </c>
      <c r="E30" s="7"/>
      <c r="F30" s="7"/>
      <c r="G30" s="7"/>
      <c r="H30" s="33"/>
      <c r="I30" s="227"/>
      <c r="J30" s="225" t="s">
        <v>36</v>
      </c>
      <c r="K30" s="35" t="s">
        <v>295</v>
      </c>
      <c r="L30" s="7">
        <v>300000</v>
      </c>
      <c r="M30" s="7">
        <v>300000</v>
      </c>
      <c r="N30" s="171">
        <f t="shared" si="0"/>
        <v>0</v>
      </c>
      <c r="O30" s="33">
        <v>0</v>
      </c>
    </row>
    <row r="31" spans="1:17" ht="15" customHeight="1">
      <c r="A31" s="5">
        <v>27</v>
      </c>
      <c r="B31" s="35" t="s">
        <v>26</v>
      </c>
      <c r="C31" s="35" t="s">
        <v>26</v>
      </c>
      <c r="D31" s="35" t="s">
        <v>26</v>
      </c>
      <c r="E31" s="7"/>
      <c r="F31" s="7"/>
      <c r="G31" s="7"/>
      <c r="H31" s="33"/>
      <c r="I31" s="227"/>
      <c r="J31" s="227"/>
      <c r="K31" s="35" t="s">
        <v>296</v>
      </c>
      <c r="L31" s="7">
        <v>6500000</v>
      </c>
      <c r="M31" s="7">
        <v>6750000</v>
      </c>
      <c r="N31" s="172">
        <f t="shared" si="0"/>
        <v>250000</v>
      </c>
      <c r="O31" s="33">
        <v>3.85</v>
      </c>
    </row>
    <row r="32" spans="1:17" ht="15" customHeight="1">
      <c r="A32" s="5">
        <v>28</v>
      </c>
      <c r="B32" s="35" t="s">
        <v>26</v>
      </c>
      <c r="C32" s="35" t="s">
        <v>26</v>
      </c>
      <c r="D32" s="35" t="s">
        <v>26</v>
      </c>
      <c r="E32" s="7"/>
      <c r="F32" s="7"/>
      <c r="G32" s="7"/>
      <c r="H32" s="33"/>
      <c r="I32" s="227"/>
      <c r="J32" s="227"/>
      <c r="K32" s="35" t="s">
        <v>297</v>
      </c>
      <c r="L32" s="7">
        <v>2700000</v>
      </c>
      <c r="M32" s="7">
        <v>2700000</v>
      </c>
      <c r="N32" s="171">
        <f t="shared" si="0"/>
        <v>0</v>
      </c>
      <c r="O32" s="33">
        <v>0</v>
      </c>
    </row>
    <row r="33" spans="1:15" ht="15" customHeight="1">
      <c r="A33" s="5">
        <v>29</v>
      </c>
      <c r="B33" s="35" t="s">
        <v>26</v>
      </c>
      <c r="C33" s="35" t="s">
        <v>26</v>
      </c>
      <c r="D33" s="35" t="s">
        <v>26</v>
      </c>
      <c r="E33" s="7"/>
      <c r="F33" s="7"/>
      <c r="G33" s="7"/>
      <c r="H33" s="33"/>
      <c r="I33" s="226"/>
      <c r="J33" s="226"/>
      <c r="K33" s="35" t="s">
        <v>38</v>
      </c>
      <c r="L33" s="7">
        <v>15770000</v>
      </c>
      <c r="M33" s="7">
        <v>18770000</v>
      </c>
      <c r="N33" s="172">
        <f t="shared" si="0"/>
        <v>3000000</v>
      </c>
      <c r="O33" s="33">
        <v>19.02</v>
      </c>
    </row>
    <row r="34" spans="1:15" ht="15" customHeight="1">
      <c r="A34" s="5">
        <v>30</v>
      </c>
      <c r="B34" s="35"/>
      <c r="C34" s="35"/>
      <c r="D34" s="35"/>
      <c r="E34" s="7"/>
      <c r="F34" s="7"/>
      <c r="G34" s="7"/>
      <c r="H34" s="33"/>
      <c r="I34" s="35" t="s">
        <v>298</v>
      </c>
      <c r="J34" s="35" t="s">
        <v>298</v>
      </c>
      <c r="K34" s="35" t="s">
        <v>298</v>
      </c>
      <c r="L34" s="7">
        <v>139198610</v>
      </c>
      <c r="M34" s="7">
        <v>146224204</v>
      </c>
      <c r="N34" s="172">
        <f t="shared" si="0"/>
        <v>7025594</v>
      </c>
      <c r="O34" s="33">
        <v>5.05</v>
      </c>
    </row>
    <row r="35" spans="1:15" s="182" customFormat="1" ht="15" customHeight="1">
      <c r="A35" s="304" t="s">
        <v>41</v>
      </c>
      <c r="B35" s="305"/>
      <c r="C35" s="305"/>
      <c r="D35" s="306"/>
      <c r="E35" s="178">
        <f>SUM(E6:E34)</f>
        <v>1653290000</v>
      </c>
      <c r="F35" s="178">
        <f>SUM(F6:F34)</f>
        <v>1646369000</v>
      </c>
      <c r="G35" s="179">
        <f>SUM(G6:G34)</f>
        <v>-6921000</v>
      </c>
      <c r="H35" s="180">
        <v>-1.27</v>
      </c>
      <c r="I35" s="304" t="s">
        <v>41</v>
      </c>
      <c r="J35" s="305"/>
      <c r="K35" s="306"/>
      <c r="L35" s="178">
        <f>SUM(L6:L34)</f>
        <v>1653290000</v>
      </c>
      <c r="M35" s="178">
        <f>SUM(M6:M34)</f>
        <v>1646369000</v>
      </c>
      <c r="N35" s="181">
        <f>SUM(N6:N34)</f>
        <v>-6921000</v>
      </c>
      <c r="O35" s="180">
        <v>-1.27</v>
      </c>
    </row>
  </sheetData>
  <mergeCells count="33">
    <mergeCell ref="A1:O1"/>
    <mergeCell ref="A3:A5"/>
    <mergeCell ref="B3:H3"/>
    <mergeCell ref="I3:O3"/>
    <mergeCell ref="B4:B5"/>
    <mergeCell ref="C4:C5"/>
    <mergeCell ref="D4:D5"/>
    <mergeCell ref="E4:F4"/>
    <mergeCell ref="G4:H4"/>
    <mergeCell ref="I4:I5"/>
    <mergeCell ref="J4:J5"/>
    <mergeCell ref="K4:K5"/>
    <mergeCell ref="L4:M4"/>
    <mergeCell ref="N4:O4"/>
    <mergeCell ref="I6:I19"/>
    <mergeCell ref="J6:J11"/>
    <mergeCell ref="A35:D35"/>
    <mergeCell ref="I35:K35"/>
    <mergeCell ref="B7:B9"/>
    <mergeCell ref="C7:C9"/>
    <mergeCell ref="B10:B11"/>
    <mergeCell ref="C10:C11"/>
    <mergeCell ref="J12:J13"/>
    <mergeCell ref="B13:B14"/>
    <mergeCell ref="C13:C14"/>
    <mergeCell ref="J14:J19"/>
    <mergeCell ref="B15:B16"/>
    <mergeCell ref="C15:C16"/>
    <mergeCell ref="I20:I22"/>
    <mergeCell ref="J20:J22"/>
    <mergeCell ref="I23:I33"/>
    <mergeCell ref="J23:J29"/>
    <mergeCell ref="J30:J33"/>
  </mergeCells>
  <phoneticPr fontId="1" type="noConversion"/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6.5"/>
  <cols>
    <col min="1" max="3" width="7.25" style="201" customWidth="1"/>
    <col min="4" max="5" width="12" style="201" customWidth="1"/>
    <col min="6" max="6" width="11.5" style="201" customWidth="1"/>
    <col min="7" max="7" width="31.25" style="201" customWidth="1"/>
    <col min="8" max="16384" width="9" style="27"/>
  </cols>
  <sheetData>
    <row r="1" spans="1:7">
      <c r="A1" s="185" t="s">
        <v>299</v>
      </c>
      <c r="B1" s="185"/>
      <c r="C1" s="185"/>
      <c r="D1" s="185"/>
      <c r="E1" s="185"/>
      <c r="F1" s="185"/>
      <c r="G1" s="185"/>
    </row>
    <row r="2" spans="1:7">
      <c r="A2" s="237" t="s">
        <v>53</v>
      </c>
      <c r="B2" s="238"/>
      <c r="C2" s="239"/>
      <c r="D2" s="237" t="s">
        <v>6</v>
      </c>
      <c r="E2" s="239"/>
      <c r="F2" s="240" t="s">
        <v>54</v>
      </c>
      <c r="G2" s="240" t="s">
        <v>55</v>
      </c>
    </row>
    <row r="3" spans="1:7">
      <c r="A3" s="37" t="s">
        <v>3</v>
      </c>
      <c r="B3" s="37" t="s">
        <v>4</v>
      </c>
      <c r="C3" s="37" t="s">
        <v>5</v>
      </c>
      <c r="D3" s="37" t="s">
        <v>300</v>
      </c>
      <c r="E3" s="37" t="s">
        <v>301</v>
      </c>
      <c r="F3" s="241"/>
      <c r="G3" s="241"/>
    </row>
    <row r="4" spans="1:7" ht="22.5">
      <c r="A4" s="15" t="s">
        <v>271</v>
      </c>
      <c r="B4" s="15" t="s">
        <v>272</v>
      </c>
      <c r="C4" s="15" t="s">
        <v>272</v>
      </c>
      <c r="D4" s="16">
        <v>73440000</v>
      </c>
      <c r="E4" s="16">
        <v>83320000</v>
      </c>
      <c r="F4" s="186">
        <f t="shared" ref="F4:F13" si="0">E4-D4</f>
        <v>9880000</v>
      </c>
      <c r="G4" s="18" t="s">
        <v>302</v>
      </c>
    </row>
    <row r="5" spans="1:7" ht="250.5" customHeight="1">
      <c r="A5" s="19" t="s">
        <v>103</v>
      </c>
      <c r="B5" s="19" t="s">
        <v>103</v>
      </c>
      <c r="C5" s="19" t="s">
        <v>275</v>
      </c>
      <c r="D5" s="20">
        <v>1385155500</v>
      </c>
      <c r="E5" s="20">
        <v>950952100</v>
      </c>
      <c r="F5" s="187">
        <f t="shared" si="0"/>
        <v>-434203400</v>
      </c>
      <c r="G5" s="23" t="s">
        <v>303</v>
      </c>
    </row>
    <row r="6" spans="1:7" ht="333" customHeight="1">
      <c r="A6" s="19" t="s">
        <v>103</v>
      </c>
      <c r="B6" s="19" t="s">
        <v>103</v>
      </c>
      <c r="C6" s="19" t="s">
        <v>304</v>
      </c>
      <c r="D6" s="20">
        <v>0</v>
      </c>
      <c r="E6" s="20">
        <v>388077340</v>
      </c>
      <c r="F6" s="187">
        <f t="shared" si="0"/>
        <v>388077340</v>
      </c>
      <c r="G6" s="23" t="s">
        <v>305</v>
      </c>
    </row>
    <row r="7" spans="1:7" ht="68.25" customHeight="1">
      <c r="A7" s="188" t="s">
        <v>103</v>
      </c>
      <c r="B7" s="188" t="s">
        <v>103</v>
      </c>
      <c r="C7" s="188" t="s">
        <v>306</v>
      </c>
      <c r="D7" s="189">
        <v>0</v>
      </c>
      <c r="E7" s="189">
        <v>28670000</v>
      </c>
      <c r="F7" s="190">
        <f t="shared" si="0"/>
        <v>28670000</v>
      </c>
      <c r="G7" s="191" t="s">
        <v>307</v>
      </c>
    </row>
    <row r="8" spans="1:7" ht="157.5">
      <c r="A8" s="192" t="s">
        <v>12</v>
      </c>
      <c r="B8" s="192" t="s">
        <v>12</v>
      </c>
      <c r="C8" s="192" t="s">
        <v>280</v>
      </c>
      <c r="D8" s="193">
        <v>14770000</v>
      </c>
      <c r="E8" s="193">
        <v>22770000</v>
      </c>
      <c r="F8" s="194">
        <f t="shared" si="0"/>
        <v>8000000</v>
      </c>
      <c r="G8" s="195" t="s">
        <v>308</v>
      </c>
    </row>
    <row r="9" spans="1:7" ht="22.5">
      <c r="A9" s="19" t="s">
        <v>12</v>
      </c>
      <c r="B9" s="19" t="s">
        <v>12</v>
      </c>
      <c r="C9" s="19" t="s">
        <v>111</v>
      </c>
      <c r="D9" s="20">
        <v>18000000</v>
      </c>
      <c r="E9" s="20">
        <v>24000000</v>
      </c>
      <c r="F9" s="187">
        <f t="shared" si="0"/>
        <v>6000000</v>
      </c>
      <c r="G9" s="22" t="s">
        <v>309</v>
      </c>
    </row>
    <row r="10" spans="1:7" ht="33.75">
      <c r="A10" s="19" t="s">
        <v>112</v>
      </c>
      <c r="B10" s="19" t="s">
        <v>112</v>
      </c>
      <c r="C10" s="19" t="s">
        <v>132</v>
      </c>
      <c r="D10" s="20">
        <v>10000000</v>
      </c>
      <c r="E10" s="20">
        <v>10000000</v>
      </c>
      <c r="F10" s="186">
        <f t="shared" si="0"/>
        <v>0</v>
      </c>
      <c r="G10" s="22" t="s">
        <v>310</v>
      </c>
    </row>
    <row r="11" spans="1:7" ht="33.75">
      <c r="A11" s="19" t="s">
        <v>17</v>
      </c>
      <c r="B11" s="19" t="s">
        <v>17</v>
      </c>
      <c r="C11" s="19" t="s">
        <v>311</v>
      </c>
      <c r="D11" s="20">
        <v>95687825</v>
      </c>
      <c r="E11" s="20">
        <v>93228009</v>
      </c>
      <c r="F11" s="187">
        <f t="shared" si="0"/>
        <v>-2459816</v>
      </c>
      <c r="G11" s="22" t="s">
        <v>312</v>
      </c>
    </row>
    <row r="12" spans="1:7" ht="67.5">
      <c r="A12" s="19" t="s">
        <v>17</v>
      </c>
      <c r="B12" s="19" t="s">
        <v>17</v>
      </c>
      <c r="C12" s="19" t="s">
        <v>19</v>
      </c>
      <c r="D12" s="20">
        <v>37915685</v>
      </c>
      <c r="E12" s="20">
        <v>27030886</v>
      </c>
      <c r="F12" s="187">
        <f t="shared" si="0"/>
        <v>-10884799</v>
      </c>
      <c r="G12" s="22" t="s">
        <v>313</v>
      </c>
    </row>
    <row r="13" spans="1:7" ht="22.5">
      <c r="A13" s="19" t="s">
        <v>21</v>
      </c>
      <c r="B13" s="19" t="s">
        <v>21</v>
      </c>
      <c r="C13" s="19" t="s">
        <v>59</v>
      </c>
      <c r="D13" s="20">
        <v>120990</v>
      </c>
      <c r="E13" s="20">
        <v>120665</v>
      </c>
      <c r="F13" s="187">
        <f t="shared" si="0"/>
        <v>-325</v>
      </c>
      <c r="G13" s="22" t="s">
        <v>314</v>
      </c>
    </row>
    <row r="14" spans="1:7" ht="45">
      <c r="A14" s="19" t="s">
        <v>21</v>
      </c>
      <c r="B14" s="19" t="s">
        <v>21</v>
      </c>
      <c r="C14" s="19" t="s">
        <v>24</v>
      </c>
      <c r="D14" s="20">
        <v>18200000</v>
      </c>
      <c r="E14" s="20">
        <v>18200000</v>
      </c>
      <c r="F14" s="186">
        <f>E14-D14</f>
        <v>0</v>
      </c>
      <c r="G14" s="22" t="s">
        <v>315</v>
      </c>
    </row>
    <row r="15" spans="1:7" s="199" customFormat="1">
      <c r="A15" s="315" t="s">
        <v>41</v>
      </c>
      <c r="B15" s="316"/>
      <c r="C15" s="317"/>
      <c r="D15" s="196">
        <f>SUM(D4:D14)</f>
        <v>1653290000</v>
      </c>
      <c r="E15" s="196">
        <f>SUM(E4:E14)</f>
        <v>1646369000</v>
      </c>
      <c r="F15" s="197">
        <f>SUM(F4:F14)</f>
        <v>-6921000</v>
      </c>
      <c r="G15" s="198"/>
    </row>
    <row r="18" spans="5:5">
      <c r="E18" s="200"/>
    </row>
  </sheetData>
  <mergeCells count="5">
    <mergeCell ref="A2:C2"/>
    <mergeCell ref="D2:E2"/>
    <mergeCell ref="F2:F3"/>
    <mergeCell ref="G2:G3"/>
    <mergeCell ref="A15:C15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6.5"/>
  <cols>
    <col min="1" max="2" width="7.25" style="219" customWidth="1"/>
    <col min="3" max="3" width="7.375" style="219" customWidth="1"/>
    <col min="4" max="5" width="12.5" style="201" customWidth="1"/>
    <col min="6" max="6" width="11" style="201" customWidth="1"/>
    <col min="7" max="7" width="34.875" style="201" customWidth="1"/>
    <col min="8" max="8" width="9" style="202"/>
    <col min="9" max="16384" width="9" style="27"/>
  </cols>
  <sheetData>
    <row r="1" spans="1:8">
      <c r="A1" s="185" t="s">
        <v>316</v>
      </c>
      <c r="B1" s="185"/>
      <c r="C1" s="185"/>
      <c r="D1" s="185"/>
      <c r="E1" s="185"/>
      <c r="F1" s="185"/>
      <c r="G1" s="185"/>
    </row>
    <row r="2" spans="1:8">
      <c r="A2" s="237" t="s">
        <v>53</v>
      </c>
      <c r="B2" s="238"/>
      <c r="C2" s="239"/>
      <c r="D2" s="237" t="s">
        <v>6</v>
      </c>
      <c r="E2" s="239"/>
      <c r="F2" s="240" t="s">
        <v>54</v>
      </c>
      <c r="G2" s="240" t="s">
        <v>55</v>
      </c>
    </row>
    <row r="3" spans="1:8">
      <c r="A3" s="203" t="s">
        <v>3</v>
      </c>
      <c r="B3" s="203" t="s">
        <v>4</v>
      </c>
      <c r="C3" s="203" t="s">
        <v>5</v>
      </c>
      <c r="D3" s="37" t="s">
        <v>300</v>
      </c>
      <c r="E3" s="37" t="s">
        <v>301</v>
      </c>
      <c r="F3" s="241"/>
      <c r="G3" s="241"/>
    </row>
    <row r="4" spans="1:8" ht="373.5" customHeight="1">
      <c r="A4" s="320" t="s">
        <v>317</v>
      </c>
      <c r="B4" s="320" t="s">
        <v>318</v>
      </c>
      <c r="C4" s="204" t="s">
        <v>15</v>
      </c>
      <c r="D4" s="16">
        <v>725118000</v>
      </c>
      <c r="E4" s="16">
        <v>710833000</v>
      </c>
      <c r="F4" s="187">
        <f>E4-D4</f>
        <v>-14285000</v>
      </c>
      <c r="G4" s="205" t="s">
        <v>319</v>
      </c>
    </row>
    <row r="5" spans="1:8" ht="185.25" customHeight="1">
      <c r="A5" s="321"/>
      <c r="B5" s="321"/>
      <c r="C5" s="204" t="s">
        <v>16</v>
      </c>
      <c r="D5" s="20">
        <v>287913910</v>
      </c>
      <c r="E5" s="20">
        <v>289335560</v>
      </c>
      <c r="F5" s="187">
        <f t="shared" ref="F5:F32" si="0">E5-D5</f>
        <v>1421650</v>
      </c>
      <c r="G5" s="23" t="s">
        <v>320</v>
      </c>
    </row>
    <row r="6" spans="1:8" ht="90.75" customHeight="1">
      <c r="A6" s="321"/>
      <c r="B6" s="321"/>
      <c r="C6" s="204" t="s">
        <v>277</v>
      </c>
      <c r="D6" s="20">
        <v>36300000</v>
      </c>
      <c r="E6" s="20">
        <v>36300000</v>
      </c>
      <c r="F6" s="186">
        <f>E6-D6</f>
        <v>0</v>
      </c>
      <c r="G6" s="206" t="s">
        <v>321</v>
      </c>
    </row>
    <row r="7" spans="1:8" ht="36" customHeight="1">
      <c r="A7" s="322"/>
      <c r="B7" s="322"/>
      <c r="C7" s="204" t="s">
        <v>106</v>
      </c>
      <c r="D7" s="207">
        <v>83376540</v>
      </c>
      <c r="E7" s="207">
        <v>82361390</v>
      </c>
      <c r="F7" s="190">
        <f t="shared" si="0"/>
        <v>-1015150</v>
      </c>
      <c r="G7" s="208" t="s">
        <v>322</v>
      </c>
    </row>
    <row r="8" spans="1:8" ht="180">
      <c r="A8" s="320" t="s">
        <v>317</v>
      </c>
      <c r="B8" s="323" t="s">
        <v>318</v>
      </c>
      <c r="C8" s="204" t="s">
        <v>108</v>
      </c>
      <c r="D8" s="193">
        <v>95987380</v>
      </c>
      <c r="E8" s="193">
        <v>98300090</v>
      </c>
      <c r="F8" s="209">
        <f t="shared" si="0"/>
        <v>2312710</v>
      </c>
      <c r="G8" s="195" t="s">
        <v>323</v>
      </c>
    </row>
    <row r="9" spans="1:8" ht="78.75">
      <c r="A9" s="321"/>
      <c r="B9" s="324"/>
      <c r="C9" s="192" t="s">
        <v>324</v>
      </c>
      <c r="D9" s="20">
        <v>4800000</v>
      </c>
      <c r="E9" s="20">
        <v>4800000</v>
      </c>
      <c r="F9" s="186">
        <f>E9-D9</f>
        <v>0</v>
      </c>
      <c r="G9" s="23" t="s">
        <v>325</v>
      </c>
    </row>
    <row r="10" spans="1:8" ht="21" customHeight="1">
      <c r="A10" s="321"/>
      <c r="B10" s="318" t="s">
        <v>326</v>
      </c>
      <c r="C10" s="210" t="s">
        <v>327</v>
      </c>
      <c r="D10" s="20">
        <v>500000</v>
      </c>
      <c r="E10" s="20">
        <v>200000</v>
      </c>
      <c r="F10" s="187">
        <f t="shared" si="0"/>
        <v>-300000</v>
      </c>
      <c r="G10" s="22" t="s">
        <v>328</v>
      </c>
    </row>
    <row r="11" spans="1:8" ht="21" customHeight="1">
      <c r="A11" s="321"/>
      <c r="B11" s="318"/>
      <c r="C11" s="210" t="s">
        <v>25</v>
      </c>
      <c r="D11" s="20">
        <v>500000</v>
      </c>
      <c r="E11" s="20">
        <v>200000</v>
      </c>
      <c r="F11" s="187">
        <f t="shared" si="0"/>
        <v>-300000</v>
      </c>
      <c r="G11" s="22" t="s">
        <v>329</v>
      </c>
    </row>
    <row r="12" spans="1:8" ht="21" customHeight="1">
      <c r="A12" s="321"/>
      <c r="B12" s="318" t="s">
        <v>27</v>
      </c>
      <c r="C12" s="210" t="s">
        <v>28</v>
      </c>
      <c r="D12" s="20">
        <v>1000000</v>
      </c>
      <c r="E12" s="20">
        <v>1000000</v>
      </c>
      <c r="F12" s="186">
        <f>E12-D12</f>
        <v>0</v>
      </c>
      <c r="G12" s="22" t="s">
        <v>330</v>
      </c>
    </row>
    <row r="13" spans="1:8" ht="37.5" customHeight="1">
      <c r="A13" s="321"/>
      <c r="B13" s="318"/>
      <c r="C13" s="210" t="s">
        <v>29</v>
      </c>
      <c r="D13" s="20">
        <v>10197830</v>
      </c>
      <c r="E13" s="20">
        <v>9607971</v>
      </c>
      <c r="F13" s="187">
        <f t="shared" si="0"/>
        <v>-589859</v>
      </c>
      <c r="G13" s="22" t="s">
        <v>331</v>
      </c>
    </row>
    <row r="14" spans="1:8" ht="96.75" customHeight="1">
      <c r="A14" s="321"/>
      <c r="B14" s="318"/>
      <c r="C14" s="210" t="s">
        <v>30</v>
      </c>
      <c r="D14" s="20">
        <v>23299200</v>
      </c>
      <c r="E14" s="20">
        <v>23299200</v>
      </c>
      <c r="F14" s="186">
        <f>E14-D14</f>
        <v>0</v>
      </c>
      <c r="G14" s="23" t="s">
        <v>332</v>
      </c>
    </row>
    <row r="15" spans="1:8" ht="156.75" customHeight="1">
      <c r="A15" s="321"/>
      <c r="B15" s="318"/>
      <c r="C15" s="211" t="s">
        <v>333</v>
      </c>
      <c r="D15" s="20">
        <v>5690000</v>
      </c>
      <c r="E15" s="20">
        <v>5390000</v>
      </c>
      <c r="F15" s="190">
        <f t="shared" si="0"/>
        <v>-300000</v>
      </c>
      <c r="G15" s="23" t="s">
        <v>334</v>
      </c>
      <c r="H15" s="212"/>
    </row>
    <row r="16" spans="1:8" ht="27" customHeight="1">
      <c r="A16" s="321"/>
      <c r="B16" s="318"/>
      <c r="C16" s="213" t="s">
        <v>117</v>
      </c>
      <c r="D16" s="20">
        <v>2500000</v>
      </c>
      <c r="E16" s="20">
        <v>2700000</v>
      </c>
      <c r="F16" s="194">
        <f t="shared" si="0"/>
        <v>200000</v>
      </c>
      <c r="G16" s="22" t="s">
        <v>335</v>
      </c>
    </row>
    <row r="17" spans="1:7" ht="57.75" customHeight="1">
      <c r="A17" s="322"/>
      <c r="B17" s="318"/>
      <c r="C17" s="211" t="s">
        <v>336</v>
      </c>
      <c r="D17" s="20">
        <v>17260000</v>
      </c>
      <c r="E17" s="20">
        <v>18254265</v>
      </c>
      <c r="F17" s="190">
        <f>E17-D17</f>
        <v>994265</v>
      </c>
      <c r="G17" s="22" t="s">
        <v>337</v>
      </c>
    </row>
    <row r="18" spans="1:7" ht="23.25" customHeight="1">
      <c r="A18" s="320" t="s">
        <v>338</v>
      </c>
      <c r="B18" s="320" t="s">
        <v>339</v>
      </c>
      <c r="C18" s="213" t="s">
        <v>34</v>
      </c>
      <c r="D18" s="20">
        <v>91460000</v>
      </c>
      <c r="E18" s="20">
        <v>91460000</v>
      </c>
      <c r="F18" s="186">
        <f>E18-D18</f>
        <v>0</v>
      </c>
      <c r="G18" s="22" t="s">
        <v>340</v>
      </c>
    </row>
    <row r="19" spans="1:7" ht="23.25" customHeight="1">
      <c r="A19" s="322"/>
      <c r="B19" s="322"/>
      <c r="C19" s="214" t="s">
        <v>341</v>
      </c>
      <c r="D19" s="207">
        <v>1000000</v>
      </c>
      <c r="E19" s="207">
        <v>1000000</v>
      </c>
      <c r="F19" s="215">
        <f>E19-D19</f>
        <v>0</v>
      </c>
      <c r="G19" s="208" t="s">
        <v>342</v>
      </c>
    </row>
    <row r="20" spans="1:7" ht="75" customHeight="1">
      <c r="A20" s="204" t="s">
        <v>338</v>
      </c>
      <c r="B20" s="204" t="s">
        <v>339</v>
      </c>
      <c r="C20" s="213" t="s">
        <v>70</v>
      </c>
      <c r="D20" s="193">
        <v>13460000</v>
      </c>
      <c r="E20" s="193">
        <v>12728000</v>
      </c>
      <c r="F20" s="194">
        <f t="shared" si="0"/>
        <v>-732000</v>
      </c>
      <c r="G20" s="195" t="s">
        <v>343</v>
      </c>
    </row>
    <row r="21" spans="1:7" ht="49.5" customHeight="1">
      <c r="A21" s="318" t="s">
        <v>36</v>
      </c>
      <c r="B21" s="319" t="s">
        <v>27</v>
      </c>
      <c r="C21" s="210" t="s">
        <v>289</v>
      </c>
      <c r="D21" s="20">
        <v>47364000</v>
      </c>
      <c r="E21" s="20">
        <v>44890000</v>
      </c>
      <c r="F21" s="187">
        <f t="shared" si="0"/>
        <v>-2474000</v>
      </c>
      <c r="G21" s="22" t="s">
        <v>344</v>
      </c>
    </row>
    <row r="22" spans="1:7" ht="33" customHeight="1">
      <c r="A22" s="318"/>
      <c r="B22" s="319"/>
      <c r="C22" s="210" t="s">
        <v>345</v>
      </c>
      <c r="D22" s="20">
        <v>5335890</v>
      </c>
      <c r="E22" s="20">
        <v>5000000</v>
      </c>
      <c r="F22" s="187">
        <f t="shared" si="0"/>
        <v>-335890</v>
      </c>
      <c r="G22" s="22" t="s">
        <v>346</v>
      </c>
    </row>
    <row r="23" spans="1:7" ht="19.5" customHeight="1">
      <c r="A23" s="318"/>
      <c r="B23" s="319"/>
      <c r="C23" s="210" t="s">
        <v>291</v>
      </c>
      <c r="D23" s="20">
        <v>2757260</v>
      </c>
      <c r="E23" s="20">
        <v>1500000</v>
      </c>
      <c r="F23" s="187">
        <f t="shared" si="0"/>
        <v>-1257260</v>
      </c>
      <c r="G23" s="22" t="s">
        <v>347</v>
      </c>
    </row>
    <row r="24" spans="1:7" ht="56.25" customHeight="1">
      <c r="A24" s="318"/>
      <c r="B24" s="319"/>
      <c r="C24" s="210" t="s">
        <v>292</v>
      </c>
      <c r="D24" s="20">
        <v>4600000</v>
      </c>
      <c r="E24" s="20">
        <v>5100000</v>
      </c>
      <c r="F24" s="187">
        <f t="shared" si="0"/>
        <v>500000</v>
      </c>
      <c r="G24" s="22" t="s">
        <v>348</v>
      </c>
    </row>
    <row r="25" spans="1:7">
      <c r="A25" s="318"/>
      <c r="B25" s="319"/>
      <c r="C25" s="210" t="s">
        <v>293</v>
      </c>
      <c r="D25" s="20">
        <v>3000000</v>
      </c>
      <c r="E25" s="20">
        <v>3000000</v>
      </c>
      <c r="F25" s="186">
        <f>E25-D25</f>
        <v>0</v>
      </c>
      <c r="G25" s="22" t="s">
        <v>349</v>
      </c>
    </row>
    <row r="26" spans="1:7" ht="39.75" customHeight="1">
      <c r="A26" s="318"/>
      <c r="B26" s="319"/>
      <c r="C26" s="210" t="s">
        <v>350</v>
      </c>
      <c r="D26" s="20">
        <v>16401380</v>
      </c>
      <c r="E26" s="20">
        <v>16365320</v>
      </c>
      <c r="F26" s="187">
        <f t="shared" si="0"/>
        <v>-36060</v>
      </c>
      <c r="G26" s="22" t="s">
        <v>351</v>
      </c>
    </row>
    <row r="27" spans="1:7" ht="43.5" customHeight="1">
      <c r="A27" s="318"/>
      <c r="B27" s="319"/>
      <c r="C27" s="210" t="s">
        <v>118</v>
      </c>
      <c r="D27" s="20">
        <v>9000000</v>
      </c>
      <c r="E27" s="20">
        <v>8000000</v>
      </c>
      <c r="F27" s="187">
        <f t="shared" si="0"/>
        <v>-1000000</v>
      </c>
      <c r="G27" s="22" t="s">
        <v>352</v>
      </c>
    </row>
    <row r="28" spans="1:7" ht="21.75" customHeight="1">
      <c r="A28" s="318"/>
      <c r="B28" s="318" t="s">
        <v>36</v>
      </c>
      <c r="C28" s="210" t="s">
        <v>353</v>
      </c>
      <c r="D28" s="20">
        <v>300000</v>
      </c>
      <c r="E28" s="20">
        <v>300000</v>
      </c>
      <c r="F28" s="186">
        <f>E28-D28</f>
        <v>0</v>
      </c>
      <c r="G28" s="22" t="s">
        <v>354</v>
      </c>
    </row>
    <row r="29" spans="1:7" ht="105.75" customHeight="1">
      <c r="A29" s="318"/>
      <c r="B29" s="318"/>
      <c r="C29" s="216" t="s">
        <v>355</v>
      </c>
      <c r="D29" s="20">
        <v>6500000</v>
      </c>
      <c r="E29" s="20">
        <v>6750000</v>
      </c>
      <c r="F29" s="187">
        <f t="shared" si="0"/>
        <v>250000</v>
      </c>
      <c r="G29" s="23" t="s">
        <v>356</v>
      </c>
    </row>
    <row r="30" spans="1:7" ht="57.75" customHeight="1">
      <c r="A30" s="318"/>
      <c r="B30" s="318"/>
      <c r="C30" s="211" t="s">
        <v>120</v>
      </c>
      <c r="D30" s="20">
        <v>2700000</v>
      </c>
      <c r="E30" s="20">
        <v>2700000</v>
      </c>
      <c r="F30" s="186">
        <f>E30-D30</f>
        <v>0</v>
      </c>
      <c r="G30" s="22" t="s">
        <v>357</v>
      </c>
    </row>
    <row r="31" spans="1:7" ht="184.5" customHeight="1">
      <c r="A31" s="192" t="s">
        <v>36</v>
      </c>
      <c r="B31" s="192" t="s">
        <v>36</v>
      </c>
      <c r="C31" s="192" t="s">
        <v>358</v>
      </c>
      <c r="D31" s="20">
        <v>15770000</v>
      </c>
      <c r="E31" s="20">
        <v>18770000</v>
      </c>
      <c r="F31" s="194">
        <f t="shared" si="0"/>
        <v>3000000</v>
      </c>
      <c r="G31" s="23" t="s">
        <v>359</v>
      </c>
    </row>
    <row r="32" spans="1:7" ht="31.5" customHeight="1">
      <c r="A32" s="19" t="s">
        <v>298</v>
      </c>
      <c r="B32" s="19" t="s">
        <v>298</v>
      </c>
      <c r="C32" s="19" t="s">
        <v>298</v>
      </c>
      <c r="D32" s="20">
        <v>139198610</v>
      </c>
      <c r="E32" s="20">
        <v>146224204</v>
      </c>
      <c r="F32" s="217">
        <f t="shared" si="0"/>
        <v>7025594</v>
      </c>
      <c r="G32" s="22" t="s">
        <v>360</v>
      </c>
    </row>
    <row r="33" spans="1:8" s="199" customFormat="1" ht="18.75" customHeight="1">
      <c r="A33" s="315" t="s">
        <v>41</v>
      </c>
      <c r="B33" s="316"/>
      <c r="C33" s="317"/>
      <c r="D33" s="196">
        <f>SUM(D4:D32)</f>
        <v>1653290000</v>
      </c>
      <c r="E33" s="196">
        <f>SUM(E4:E32)</f>
        <v>1646369000</v>
      </c>
      <c r="F33" s="197">
        <f>SUM(F4:F32)</f>
        <v>-6921000</v>
      </c>
      <c r="G33" s="198"/>
      <c r="H33" s="218"/>
    </row>
    <row r="35" spans="1:8">
      <c r="E35" s="220"/>
    </row>
    <row r="36" spans="1:8">
      <c r="E36" s="221"/>
    </row>
    <row r="37" spans="1:8">
      <c r="E37" s="221"/>
    </row>
    <row r="38" spans="1:8">
      <c r="E38" s="221"/>
    </row>
    <row r="39" spans="1:8">
      <c r="E39" s="221"/>
    </row>
    <row r="40" spans="1:8">
      <c r="E40" s="222"/>
    </row>
    <row r="41" spans="1:8">
      <c r="E41" s="221"/>
    </row>
    <row r="42" spans="1:8">
      <c r="E42" s="223"/>
    </row>
  </sheetData>
  <mergeCells count="16">
    <mergeCell ref="A2:C2"/>
    <mergeCell ref="D2:E2"/>
    <mergeCell ref="F2:F3"/>
    <mergeCell ref="G2:G3"/>
    <mergeCell ref="A4:A7"/>
    <mergeCell ref="B4:B7"/>
    <mergeCell ref="A21:A30"/>
    <mergeCell ref="B21:B27"/>
    <mergeCell ref="B28:B30"/>
    <mergeCell ref="A33:C33"/>
    <mergeCell ref="A8:A17"/>
    <mergeCell ref="B8:B9"/>
    <mergeCell ref="B10:B11"/>
    <mergeCell ref="B12:B17"/>
    <mergeCell ref="A18:A19"/>
    <mergeCell ref="B18:B19"/>
  </mergeCells>
  <phoneticPr fontId="1" type="noConversion"/>
  <pageMargins left="0.11811023622047245" right="0.11811023622047245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6.5"/>
  <cols>
    <col min="1" max="3" width="7.25" customWidth="1"/>
    <col min="4" max="6" width="11.25" customWidth="1"/>
    <col min="7" max="7" width="35.625" customWidth="1"/>
  </cols>
  <sheetData>
    <row r="1" spans="1:7">
      <c r="A1" s="13" t="s">
        <v>52</v>
      </c>
    </row>
    <row r="2" spans="1:7" ht="30" customHeight="1">
      <c r="A2" s="237" t="s">
        <v>53</v>
      </c>
      <c r="B2" s="238"/>
      <c r="C2" s="239"/>
      <c r="D2" s="237" t="s">
        <v>6</v>
      </c>
      <c r="E2" s="239"/>
      <c r="F2" s="240" t="s">
        <v>54</v>
      </c>
      <c r="G2" s="240" t="s">
        <v>55</v>
      </c>
    </row>
    <row r="3" spans="1:7" ht="30" customHeight="1">
      <c r="A3" s="14" t="s">
        <v>3</v>
      </c>
      <c r="B3" s="14" t="s">
        <v>4</v>
      </c>
      <c r="C3" s="14" t="s">
        <v>5</v>
      </c>
      <c r="D3" s="14" t="s">
        <v>56</v>
      </c>
      <c r="E3" s="14" t="s">
        <v>57</v>
      </c>
      <c r="F3" s="241"/>
      <c r="G3" s="241"/>
    </row>
    <row r="4" spans="1:7" ht="37.5" customHeight="1">
      <c r="A4" s="15" t="s">
        <v>58</v>
      </c>
      <c r="B4" s="15" t="s">
        <v>62</v>
      </c>
      <c r="C4" s="15" t="s">
        <v>63</v>
      </c>
      <c r="D4" s="16">
        <v>36600000</v>
      </c>
      <c r="E4" s="16">
        <v>35100000</v>
      </c>
      <c r="F4" s="17">
        <v>-1500000</v>
      </c>
      <c r="G4" s="18" t="s">
        <v>60</v>
      </c>
    </row>
    <row r="5" spans="1:7" ht="37.5" customHeight="1">
      <c r="A5" s="19" t="s">
        <v>62</v>
      </c>
      <c r="B5" s="19" t="s">
        <v>62</v>
      </c>
      <c r="C5" s="19" t="s">
        <v>64</v>
      </c>
      <c r="D5" s="20">
        <v>28560000</v>
      </c>
      <c r="E5" s="20">
        <v>28560000</v>
      </c>
      <c r="F5" s="21">
        <v>0</v>
      </c>
      <c r="G5" s="22" t="s">
        <v>61</v>
      </c>
    </row>
    <row r="6" spans="1:7" ht="157.5" customHeight="1">
      <c r="A6" s="19" t="s">
        <v>17</v>
      </c>
      <c r="B6" s="19" t="s">
        <v>17</v>
      </c>
      <c r="C6" s="19" t="s">
        <v>65</v>
      </c>
      <c r="D6" s="20">
        <v>681646490</v>
      </c>
      <c r="E6" s="20">
        <v>681659109</v>
      </c>
      <c r="F6" s="21">
        <v>12619</v>
      </c>
      <c r="G6" s="23" t="s">
        <v>361</v>
      </c>
    </row>
    <row r="7" spans="1:7" ht="97.5" customHeight="1">
      <c r="A7" s="19" t="s">
        <v>17</v>
      </c>
      <c r="B7" s="19" t="s">
        <v>17</v>
      </c>
      <c r="C7" s="19" t="s">
        <v>66</v>
      </c>
      <c r="D7" s="20">
        <v>20691416</v>
      </c>
      <c r="E7" s="20">
        <v>21057804</v>
      </c>
      <c r="F7" s="21">
        <v>366388</v>
      </c>
      <c r="G7" s="23" t="s">
        <v>362</v>
      </c>
    </row>
    <row r="8" spans="1:7" ht="232.5" customHeight="1">
      <c r="A8" s="19" t="s">
        <v>21</v>
      </c>
      <c r="B8" s="19" t="s">
        <v>21</v>
      </c>
      <c r="C8" s="19" t="s">
        <v>59</v>
      </c>
      <c r="D8" s="20">
        <v>522094</v>
      </c>
      <c r="E8" s="20">
        <v>521087</v>
      </c>
      <c r="F8" s="21">
        <v>-1007</v>
      </c>
      <c r="G8" s="23" t="s">
        <v>363</v>
      </c>
    </row>
    <row r="9" spans="1:7" ht="37.5" customHeight="1">
      <c r="A9" s="19" t="s">
        <v>21</v>
      </c>
      <c r="B9" s="19" t="s">
        <v>21</v>
      </c>
      <c r="C9" s="19" t="s">
        <v>67</v>
      </c>
      <c r="D9" s="20">
        <v>4500000</v>
      </c>
      <c r="E9" s="20">
        <v>4500000</v>
      </c>
      <c r="F9" s="21">
        <v>0</v>
      </c>
      <c r="G9" s="22" t="s">
        <v>364</v>
      </c>
    </row>
    <row r="10" spans="1:7" ht="37.5" customHeight="1">
      <c r="A10" s="234" t="s">
        <v>41</v>
      </c>
      <c r="B10" s="235"/>
      <c r="C10" s="236"/>
      <c r="D10" s="24">
        <v>772520000</v>
      </c>
      <c r="E10" s="24">
        <v>771398000</v>
      </c>
      <c r="F10" s="25">
        <v>-1122000</v>
      </c>
      <c r="G10" s="26"/>
    </row>
  </sheetData>
  <mergeCells count="5">
    <mergeCell ref="A10:C10"/>
    <mergeCell ref="A2:C2"/>
    <mergeCell ref="D2:E2"/>
    <mergeCell ref="F2:F3"/>
    <mergeCell ref="G2:G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RowHeight="16.5"/>
  <cols>
    <col min="1" max="3" width="7.5" style="27" customWidth="1"/>
    <col min="4" max="6" width="11" style="27" customWidth="1"/>
    <col min="7" max="7" width="35.625" style="27" customWidth="1"/>
    <col min="8" max="16384" width="9" style="27"/>
  </cols>
  <sheetData>
    <row r="1" spans="1:7">
      <c r="A1" s="13" t="s">
        <v>68</v>
      </c>
    </row>
    <row r="2" spans="1:7" ht="30" customHeight="1">
      <c r="A2" s="237" t="s">
        <v>53</v>
      </c>
      <c r="B2" s="238"/>
      <c r="C2" s="239"/>
      <c r="D2" s="237" t="s">
        <v>6</v>
      </c>
      <c r="E2" s="239"/>
      <c r="F2" s="240" t="s">
        <v>54</v>
      </c>
      <c r="G2" s="240" t="s">
        <v>55</v>
      </c>
    </row>
    <row r="3" spans="1:7" ht="30" customHeight="1">
      <c r="A3" s="14" t="s">
        <v>3</v>
      </c>
      <c r="B3" s="14" t="s">
        <v>4</v>
      </c>
      <c r="C3" s="14" t="s">
        <v>5</v>
      </c>
      <c r="D3" s="14" t="s">
        <v>56</v>
      </c>
      <c r="E3" s="14" t="s">
        <v>57</v>
      </c>
      <c r="F3" s="241"/>
      <c r="G3" s="241"/>
    </row>
    <row r="4" spans="1:7" ht="37.5" customHeight="1">
      <c r="A4" s="15" t="s">
        <v>13</v>
      </c>
      <c r="B4" s="15" t="s">
        <v>14</v>
      </c>
      <c r="C4" s="15" t="s">
        <v>15</v>
      </c>
      <c r="D4" s="16">
        <v>35217000</v>
      </c>
      <c r="E4" s="16">
        <v>35217000</v>
      </c>
      <c r="F4" s="17">
        <v>0</v>
      </c>
      <c r="G4" s="18" t="s">
        <v>73</v>
      </c>
    </row>
    <row r="5" spans="1:7" ht="37.5" customHeight="1">
      <c r="A5" s="19" t="s">
        <v>13</v>
      </c>
      <c r="B5" s="19" t="s">
        <v>14</v>
      </c>
      <c r="C5" s="19" t="s">
        <v>16</v>
      </c>
      <c r="D5" s="20">
        <v>3510600</v>
      </c>
      <c r="E5" s="20">
        <v>3510600</v>
      </c>
      <c r="F5" s="21">
        <v>0</v>
      </c>
      <c r="G5" s="22" t="s">
        <v>74</v>
      </c>
    </row>
    <row r="6" spans="1:7" ht="60" customHeight="1">
      <c r="A6" s="19" t="s">
        <v>13</v>
      </c>
      <c r="B6" s="19" t="s">
        <v>14</v>
      </c>
      <c r="C6" s="19" t="s">
        <v>18</v>
      </c>
      <c r="D6" s="20">
        <v>3227340</v>
      </c>
      <c r="E6" s="20">
        <v>3227340</v>
      </c>
      <c r="F6" s="21">
        <v>0</v>
      </c>
      <c r="G6" s="22" t="s">
        <v>75</v>
      </c>
    </row>
    <row r="7" spans="1:7" ht="97.5" customHeight="1">
      <c r="A7" s="19" t="s">
        <v>13</v>
      </c>
      <c r="B7" s="19" t="s">
        <v>14</v>
      </c>
      <c r="C7" s="19" t="s">
        <v>20</v>
      </c>
      <c r="D7" s="20">
        <v>3647640</v>
      </c>
      <c r="E7" s="20">
        <v>3647640</v>
      </c>
      <c r="F7" s="21">
        <v>0</v>
      </c>
      <c r="G7" s="23" t="s">
        <v>76</v>
      </c>
    </row>
    <row r="8" spans="1:7" ht="52.5" customHeight="1">
      <c r="A8" s="19" t="s">
        <v>13</v>
      </c>
      <c r="B8" s="19" t="s">
        <v>86</v>
      </c>
      <c r="C8" s="19" t="s">
        <v>87</v>
      </c>
      <c r="D8" s="20">
        <v>1000000</v>
      </c>
      <c r="E8" s="20">
        <v>1000000</v>
      </c>
      <c r="F8" s="21">
        <v>0</v>
      </c>
      <c r="G8" s="22" t="s">
        <v>77</v>
      </c>
    </row>
    <row r="9" spans="1:7" ht="30" customHeight="1">
      <c r="A9" s="19" t="s">
        <v>13</v>
      </c>
      <c r="B9" s="19" t="s">
        <v>86</v>
      </c>
      <c r="C9" s="19" t="s">
        <v>25</v>
      </c>
      <c r="D9" s="20">
        <v>1600000</v>
      </c>
      <c r="E9" s="20">
        <v>1600000</v>
      </c>
      <c r="F9" s="21">
        <v>0</v>
      </c>
      <c r="G9" s="22" t="s">
        <v>78</v>
      </c>
    </row>
    <row r="10" spans="1:7" ht="30" customHeight="1">
      <c r="A10" s="19" t="s">
        <v>13</v>
      </c>
      <c r="B10" s="19" t="s">
        <v>27</v>
      </c>
      <c r="C10" s="19" t="s">
        <v>28</v>
      </c>
      <c r="D10" s="20">
        <v>600000</v>
      </c>
      <c r="E10" s="20">
        <v>600000</v>
      </c>
      <c r="F10" s="21">
        <v>0</v>
      </c>
      <c r="G10" s="22" t="s">
        <v>79</v>
      </c>
    </row>
    <row r="11" spans="1:7" ht="210" customHeight="1">
      <c r="A11" s="19" t="s">
        <v>13</v>
      </c>
      <c r="B11" s="19" t="s">
        <v>27</v>
      </c>
      <c r="C11" s="19" t="s">
        <v>29</v>
      </c>
      <c r="D11" s="20">
        <v>13467440</v>
      </c>
      <c r="E11" s="20">
        <v>13333440</v>
      </c>
      <c r="F11" s="21">
        <v>-134000</v>
      </c>
      <c r="G11" s="23" t="s">
        <v>365</v>
      </c>
    </row>
    <row r="12" spans="1:7" ht="112.5" customHeight="1">
      <c r="A12" s="19" t="s">
        <v>13</v>
      </c>
      <c r="B12" s="19" t="s">
        <v>27</v>
      </c>
      <c r="C12" s="19" t="s">
        <v>30</v>
      </c>
      <c r="D12" s="20">
        <v>5300000</v>
      </c>
      <c r="E12" s="20">
        <v>5300000</v>
      </c>
      <c r="F12" s="21">
        <v>0</v>
      </c>
      <c r="G12" s="23" t="s">
        <v>97</v>
      </c>
    </row>
    <row r="13" spans="1:7" ht="52.5" customHeight="1">
      <c r="A13" s="19" t="s">
        <v>13</v>
      </c>
      <c r="B13" s="19" t="s">
        <v>27</v>
      </c>
      <c r="C13" s="19" t="s">
        <v>88</v>
      </c>
      <c r="D13" s="20">
        <v>4000000</v>
      </c>
      <c r="E13" s="20">
        <v>4000000</v>
      </c>
      <c r="F13" s="21">
        <v>0</v>
      </c>
      <c r="G13" s="22" t="s">
        <v>80</v>
      </c>
    </row>
    <row r="14" spans="1:7" ht="30" customHeight="1">
      <c r="A14" s="19" t="s">
        <v>13</v>
      </c>
      <c r="B14" s="19" t="s">
        <v>27</v>
      </c>
      <c r="C14" s="19" t="s">
        <v>89</v>
      </c>
      <c r="D14" s="20">
        <v>1000000</v>
      </c>
      <c r="E14" s="20">
        <v>1000000</v>
      </c>
      <c r="F14" s="21">
        <v>0</v>
      </c>
      <c r="G14" s="22" t="s">
        <v>81</v>
      </c>
    </row>
    <row r="15" spans="1:7" ht="30" customHeight="1">
      <c r="A15" s="19" t="s">
        <v>90</v>
      </c>
      <c r="B15" s="19" t="s">
        <v>34</v>
      </c>
      <c r="C15" s="19" t="s">
        <v>34</v>
      </c>
      <c r="D15" s="20">
        <v>1000000</v>
      </c>
      <c r="E15" s="20">
        <v>1000000</v>
      </c>
      <c r="F15" s="21">
        <v>0</v>
      </c>
      <c r="G15" s="22" t="s">
        <v>69</v>
      </c>
    </row>
    <row r="16" spans="1:7" ht="37.5" customHeight="1">
      <c r="A16" s="19" t="s">
        <v>90</v>
      </c>
      <c r="B16" s="19" t="s">
        <v>34</v>
      </c>
      <c r="C16" s="19" t="s">
        <v>91</v>
      </c>
      <c r="D16" s="20">
        <v>681000000</v>
      </c>
      <c r="E16" s="20">
        <v>681000000</v>
      </c>
      <c r="F16" s="21">
        <v>0</v>
      </c>
      <c r="G16" s="22" t="s">
        <v>82</v>
      </c>
    </row>
    <row r="17" spans="1:7" ht="60" customHeight="1">
      <c r="A17" s="19" t="s">
        <v>90</v>
      </c>
      <c r="B17" s="19" t="s">
        <v>34</v>
      </c>
      <c r="C17" s="19" t="s">
        <v>70</v>
      </c>
      <c r="D17" s="20">
        <v>1744200</v>
      </c>
      <c r="E17" s="20">
        <v>1744200</v>
      </c>
      <c r="F17" s="21">
        <v>0</v>
      </c>
      <c r="G17" s="22" t="s">
        <v>83</v>
      </c>
    </row>
    <row r="18" spans="1:7" ht="30" customHeight="1">
      <c r="A18" s="19" t="s">
        <v>36</v>
      </c>
      <c r="B18" s="19" t="s">
        <v>92</v>
      </c>
      <c r="C18" s="19" t="s">
        <v>93</v>
      </c>
      <c r="D18" s="20">
        <v>1000000</v>
      </c>
      <c r="E18" s="20">
        <v>1000000</v>
      </c>
      <c r="F18" s="21">
        <v>0</v>
      </c>
      <c r="G18" s="22" t="s">
        <v>71</v>
      </c>
    </row>
    <row r="19" spans="1:7" ht="30" customHeight="1">
      <c r="A19" s="19" t="s">
        <v>39</v>
      </c>
      <c r="B19" s="19" t="s">
        <v>39</v>
      </c>
      <c r="C19" s="28" t="s">
        <v>94</v>
      </c>
      <c r="D19" s="20">
        <v>2000000</v>
      </c>
      <c r="E19" s="20">
        <v>2000000</v>
      </c>
      <c r="F19" s="21">
        <v>0</v>
      </c>
      <c r="G19" s="22" t="s">
        <v>84</v>
      </c>
    </row>
    <row r="20" spans="1:7" ht="30" customHeight="1">
      <c r="A20" s="19" t="s">
        <v>39</v>
      </c>
      <c r="B20" s="19" t="s">
        <v>39</v>
      </c>
      <c r="C20" s="28" t="s">
        <v>95</v>
      </c>
      <c r="D20" s="20">
        <v>2000000</v>
      </c>
      <c r="E20" s="20">
        <v>1000000</v>
      </c>
      <c r="F20" s="21">
        <v>-1000000</v>
      </c>
      <c r="G20" s="22" t="s">
        <v>98</v>
      </c>
    </row>
    <row r="21" spans="1:7" ht="30" customHeight="1">
      <c r="A21" s="19" t="s">
        <v>39</v>
      </c>
      <c r="B21" s="19" t="s">
        <v>39</v>
      </c>
      <c r="C21" s="28" t="s">
        <v>96</v>
      </c>
      <c r="D21" s="20">
        <v>10000000</v>
      </c>
      <c r="E21" s="20">
        <v>10000000</v>
      </c>
      <c r="F21" s="21">
        <v>0</v>
      </c>
      <c r="G21" s="22" t="s">
        <v>72</v>
      </c>
    </row>
    <row r="22" spans="1:7" ht="37.5" customHeight="1">
      <c r="A22" s="19" t="s">
        <v>40</v>
      </c>
      <c r="B22" s="19" t="s">
        <v>40</v>
      </c>
      <c r="C22" s="19" t="s">
        <v>40</v>
      </c>
      <c r="D22" s="20">
        <v>1205780</v>
      </c>
      <c r="E22" s="20">
        <v>1217780</v>
      </c>
      <c r="F22" s="21">
        <v>12000</v>
      </c>
      <c r="G22" s="22" t="s">
        <v>85</v>
      </c>
    </row>
    <row r="23" spans="1:7" ht="37.5" customHeight="1">
      <c r="A23" s="234" t="s">
        <v>41</v>
      </c>
      <c r="B23" s="235"/>
      <c r="C23" s="236"/>
      <c r="D23" s="24">
        <v>772520000</v>
      </c>
      <c r="E23" s="24">
        <v>771398000</v>
      </c>
      <c r="F23" s="25">
        <v>-1122000</v>
      </c>
      <c r="G23" s="26"/>
    </row>
  </sheetData>
  <mergeCells count="5">
    <mergeCell ref="A23:C23"/>
    <mergeCell ref="A2:C2"/>
    <mergeCell ref="D2:E2"/>
    <mergeCell ref="F2:F3"/>
    <mergeCell ref="G2:G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sqref="A1:O1"/>
    </sheetView>
  </sheetViews>
  <sheetFormatPr defaultRowHeight="16.5"/>
  <cols>
    <col min="1" max="1" width="3.875" style="27" customWidth="1"/>
    <col min="2" max="2" width="7" style="27" customWidth="1"/>
    <col min="3" max="3" width="7.75" style="27" customWidth="1"/>
    <col min="4" max="4" width="10.375" style="27" customWidth="1"/>
    <col min="5" max="5" width="9.75" style="27" customWidth="1"/>
    <col min="6" max="6" width="10.375" style="27" customWidth="1"/>
    <col min="7" max="7" width="7.875" style="27" customWidth="1"/>
    <col min="8" max="8" width="5.125" style="27" customWidth="1"/>
    <col min="9" max="9" width="6.25" style="27" customWidth="1"/>
    <col min="10" max="10" width="8.5" style="27" customWidth="1"/>
    <col min="11" max="11" width="9" style="27"/>
    <col min="12" max="12" width="9.375" style="27" customWidth="1"/>
    <col min="13" max="13" width="9.625" style="27" customWidth="1"/>
    <col min="14" max="14" width="8.125" style="27" customWidth="1"/>
    <col min="15" max="15" width="6.5" style="27" customWidth="1"/>
    <col min="16" max="16384" width="9" style="27"/>
  </cols>
  <sheetData>
    <row r="1" spans="1:15" ht="22.5" customHeight="1">
      <c r="A1" s="252" t="s">
        <v>99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4.25" customHeight="1">
      <c r="A2" s="38" t="s">
        <v>100</v>
      </c>
      <c r="B2" s="38"/>
      <c r="C2" s="38"/>
      <c r="D2" s="38"/>
      <c r="E2" s="38"/>
    </row>
    <row r="3" spans="1:15" ht="15.95" customHeight="1">
      <c r="A3" s="248" t="s">
        <v>0</v>
      </c>
      <c r="B3" s="250" t="s">
        <v>1</v>
      </c>
      <c r="C3" s="254"/>
      <c r="D3" s="254"/>
      <c r="E3" s="254"/>
      <c r="F3" s="254"/>
      <c r="G3" s="254"/>
      <c r="H3" s="251"/>
      <c r="I3" s="250" t="s">
        <v>2</v>
      </c>
      <c r="J3" s="254"/>
      <c r="K3" s="254"/>
      <c r="L3" s="254"/>
      <c r="M3" s="254"/>
      <c r="N3" s="254"/>
      <c r="O3" s="251"/>
    </row>
    <row r="4" spans="1:15" ht="15.95" customHeight="1">
      <c r="A4" s="253"/>
      <c r="B4" s="248" t="s">
        <v>3</v>
      </c>
      <c r="C4" s="248" t="s">
        <v>4</v>
      </c>
      <c r="D4" s="248" t="s">
        <v>5</v>
      </c>
      <c r="E4" s="250" t="s">
        <v>6</v>
      </c>
      <c r="F4" s="251"/>
      <c r="G4" s="250" t="s">
        <v>7</v>
      </c>
      <c r="H4" s="251"/>
      <c r="I4" s="248" t="s">
        <v>3</v>
      </c>
      <c r="J4" s="248" t="s">
        <v>4</v>
      </c>
      <c r="K4" s="248" t="s">
        <v>5</v>
      </c>
      <c r="L4" s="250" t="s">
        <v>6</v>
      </c>
      <c r="M4" s="251"/>
      <c r="N4" s="250" t="s">
        <v>7</v>
      </c>
      <c r="O4" s="251"/>
    </row>
    <row r="5" spans="1:15" ht="15.95" customHeight="1">
      <c r="A5" s="249"/>
      <c r="B5" s="249"/>
      <c r="C5" s="249"/>
      <c r="D5" s="249"/>
      <c r="E5" s="39" t="s">
        <v>8</v>
      </c>
      <c r="F5" s="39" t="s">
        <v>9</v>
      </c>
      <c r="G5" s="39" t="s">
        <v>10</v>
      </c>
      <c r="H5" s="39" t="s">
        <v>11</v>
      </c>
      <c r="I5" s="249"/>
      <c r="J5" s="249"/>
      <c r="K5" s="249"/>
      <c r="L5" s="39" t="s">
        <v>8</v>
      </c>
      <c r="M5" s="39" t="s">
        <v>9</v>
      </c>
      <c r="N5" s="39" t="s">
        <v>10</v>
      </c>
      <c r="O5" s="39" t="s">
        <v>11</v>
      </c>
    </row>
    <row r="6" spans="1:15" ht="15.95" customHeight="1">
      <c r="A6" s="40">
        <v>1</v>
      </c>
      <c r="B6" s="41" t="s">
        <v>101</v>
      </c>
      <c r="C6" s="41" t="s">
        <v>101</v>
      </c>
      <c r="D6" s="41" t="s">
        <v>102</v>
      </c>
      <c r="E6" s="42">
        <v>24000000</v>
      </c>
      <c r="F6" s="42">
        <v>24000000</v>
      </c>
      <c r="G6" s="43">
        <v>0</v>
      </c>
      <c r="H6" s="44">
        <f>G6/E6*100</f>
        <v>0</v>
      </c>
      <c r="I6" s="242" t="s">
        <v>13</v>
      </c>
      <c r="J6" s="242" t="s">
        <v>14</v>
      </c>
      <c r="K6" s="41" t="s">
        <v>15</v>
      </c>
      <c r="L6" s="45">
        <v>116118930</v>
      </c>
      <c r="M6" s="45">
        <v>116118930</v>
      </c>
      <c r="N6" s="43">
        <f>M6-L6</f>
        <v>0</v>
      </c>
      <c r="O6" s="44">
        <f>N6/L6*100</f>
        <v>0</v>
      </c>
    </row>
    <row r="7" spans="1:15" ht="15.95" customHeight="1">
      <c r="A7" s="46">
        <v>2</v>
      </c>
      <c r="B7" s="242" t="s">
        <v>103</v>
      </c>
      <c r="C7" s="242" t="s">
        <v>103</v>
      </c>
      <c r="D7" s="47" t="s">
        <v>104</v>
      </c>
      <c r="E7" s="48">
        <v>7402000</v>
      </c>
      <c r="F7" s="48">
        <v>7402000</v>
      </c>
      <c r="G7" s="49">
        <v>0</v>
      </c>
      <c r="H7" s="44">
        <f t="shared" ref="H7:H17" si="0">G7/E7*100</f>
        <v>0</v>
      </c>
      <c r="I7" s="243"/>
      <c r="J7" s="243"/>
      <c r="K7" s="47" t="s">
        <v>16</v>
      </c>
      <c r="L7" s="50">
        <v>28650930</v>
      </c>
      <c r="M7" s="50">
        <v>28650930</v>
      </c>
      <c r="N7" s="43">
        <f t="shared" ref="N7:N28" si="1">M7-L7</f>
        <v>0</v>
      </c>
      <c r="O7" s="44">
        <f t="shared" ref="O7:O26" si="2">N7/L7*100</f>
        <v>0</v>
      </c>
    </row>
    <row r="8" spans="1:15" ht="15.95" customHeight="1">
      <c r="A8" s="46">
        <v>3</v>
      </c>
      <c r="B8" s="243"/>
      <c r="C8" s="243"/>
      <c r="D8" s="47" t="s">
        <v>105</v>
      </c>
      <c r="E8" s="48">
        <v>129636000</v>
      </c>
      <c r="F8" s="48">
        <v>129636000</v>
      </c>
      <c r="G8" s="49">
        <v>0</v>
      </c>
      <c r="H8" s="44">
        <f t="shared" si="0"/>
        <v>0</v>
      </c>
      <c r="I8" s="243"/>
      <c r="J8" s="243"/>
      <c r="K8" s="47" t="s">
        <v>106</v>
      </c>
      <c r="L8" s="50">
        <v>10191680</v>
      </c>
      <c r="M8" s="50">
        <v>10191680</v>
      </c>
      <c r="N8" s="43">
        <f t="shared" si="1"/>
        <v>0</v>
      </c>
      <c r="O8" s="44">
        <f t="shared" si="2"/>
        <v>0</v>
      </c>
    </row>
    <row r="9" spans="1:15" ht="15.95" customHeight="1">
      <c r="A9" s="46">
        <v>4</v>
      </c>
      <c r="B9" s="243"/>
      <c r="C9" s="243"/>
      <c r="D9" s="47" t="s">
        <v>107</v>
      </c>
      <c r="E9" s="48">
        <v>2400000</v>
      </c>
      <c r="F9" s="48">
        <v>2400000</v>
      </c>
      <c r="G9" s="49">
        <v>0</v>
      </c>
      <c r="H9" s="44">
        <f t="shared" si="0"/>
        <v>0</v>
      </c>
      <c r="I9" s="243"/>
      <c r="J9" s="243"/>
      <c r="K9" s="47" t="s">
        <v>108</v>
      </c>
      <c r="L9" s="50">
        <v>13228000</v>
      </c>
      <c r="M9" s="50">
        <v>13228000</v>
      </c>
      <c r="N9" s="43">
        <f t="shared" si="1"/>
        <v>0</v>
      </c>
      <c r="O9" s="44">
        <f t="shared" si="2"/>
        <v>0</v>
      </c>
    </row>
    <row r="10" spans="1:15" ht="15.95" customHeight="1">
      <c r="A10" s="46">
        <v>5</v>
      </c>
      <c r="B10" s="244"/>
      <c r="C10" s="244"/>
      <c r="D10" s="47" t="s">
        <v>109</v>
      </c>
      <c r="E10" s="48">
        <v>2400000</v>
      </c>
      <c r="F10" s="48">
        <v>2400000</v>
      </c>
      <c r="G10" s="49">
        <v>0</v>
      </c>
      <c r="H10" s="44">
        <f t="shared" si="0"/>
        <v>0</v>
      </c>
      <c r="I10" s="243"/>
      <c r="J10" s="244"/>
      <c r="K10" s="47" t="s">
        <v>110</v>
      </c>
      <c r="L10" s="50">
        <v>1610000</v>
      </c>
      <c r="M10" s="48">
        <v>1610000</v>
      </c>
      <c r="N10" s="43">
        <f t="shared" si="1"/>
        <v>0</v>
      </c>
      <c r="O10" s="44">
        <f t="shared" si="2"/>
        <v>0</v>
      </c>
    </row>
    <row r="11" spans="1:15" ht="15.95" customHeight="1">
      <c r="A11" s="46">
        <v>6</v>
      </c>
      <c r="B11" s="47" t="s">
        <v>12</v>
      </c>
      <c r="C11" s="47" t="s">
        <v>12</v>
      </c>
      <c r="D11" s="47" t="s">
        <v>111</v>
      </c>
      <c r="E11" s="48">
        <v>10430000</v>
      </c>
      <c r="F11" s="48">
        <v>10430000</v>
      </c>
      <c r="G11" s="49">
        <v>0</v>
      </c>
      <c r="H11" s="44">
        <f t="shared" si="0"/>
        <v>0</v>
      </c>
      <c r="I11" s="243"/>
      <c r="J11" s="242" t="s">
        <v>22</v>
      </c>
      <c r="K11" s="47" t="s">
        <v>23</v>
      </c>
      <c r="L11" s="50">
        <v>800000</v>
      </c>
      <c r="M11" s="48">
        <v>1100000</v>
      </c>
      <c r="N11" s="43">
        <f t="shared" si="1"/>
        <v>300000</v>
      </c>
      <c r="O11" s="44">
        <f t="shared" si="2"/>
        <v>37.5</v>
      </c>
    </row>
    <row r="12" spans="1:15" ht="15.95" customHeight="1">
      <c r="A12" s="46">
        <v>7</v>
      </c>
      <c r="B12" s="47" t="s">
        <v>112</v>
      </c>
      <c r="C12" s="47" t="s">
        <v>112</v>
      </c>
      <c r="D12" s="47" t="s">
        <v>113</v>
      </c>
      <c r="E12" s="48">
        <v>2000000</v>
      </c>
      <c r="F12" s="48">
        <v>2000000</v>
      </c>
      <c r="G12" s="49">
        <v>0</v>
      </c>
      <c r="H12" s="44">
        <f t="shared" si="0"/>
        <v>0</v>
      </c>
      <c r="I12" s="243"/>
      <c r="J12" s="244"/>
      <c r="K12" s="47" t="s">
        <v>25</v>
      </c>
      <c r="L12" s="50">
        <v>760000</v>
      </c>
      <c r="M12" s="48">
        <v>960000</v>
      </c>
      <c r="N12" s="43">
        <f t="shared" si="1"/>
        <v>200000</v>
      </c>
      <c r="O12" s="44">
        <f t="shared" si="2"/>
        <v>26.315789473684209</v>
      </c>
    </row>
    <row r="13" spans="1:15" ht="15.95" customHeight="1">
      <c r="A13" s="46">
        <v>8</v>
      </c>
      <c r="B13" s="242" t="s">
        <v>17</v>
      </c>
      <c r="C13" s="242" t="s">
        <v>17</v>
      </c>
      <c r="D13" s="47" t="s">
        <v>114</v>
      </c>
      <c r="E13" s="48">
        <v>12407770</v>
      </c>
      <c r="F13" s="48">
        <v>11960537</v>
      </c>
      <c r="G13" s="51">
        <f>F13-E13</f>
        <v>-447233</v>
      </c>
      <c r="H13" s="44">
        <f t="shared" si="0"/>
        <v>-3.6044591413283777</v>
      </c>
      <c r="I13" s="243"/>
      <c r="J13" s="242" t="s">
        <v>27</v>
      </c>
      <c r="K13" s="47" t="s">
        <v>28</v>
      </c>
      <c r="L13" s="50">
        <v>300000</v>
      </c>
      <c r="M13" s="48">
        <v>300000</v>
      </c>
      <c r="N13" s="43">
        <f t="shared" si="1"/>
        <v>0</v>
      </c>
      <c r="O13" s="44">
        <f t="shared" si="2"/>
        <v>0</v>
      </c>
    </row>
    <row r="14" spans="1:15" ht="15.95" customHeight="1">
      <c r="A14" s="46">
        <v>9</v>
      </c>
      <c r="B14" s="243"/>
      <c r="C14" s="243"/>
      <c r="D14" s="47" t="s">
        <v>115</v>
      </c>
      <c r="E14" s="48">
        <v>4508337</v>
      </c>
      <c r="F14" s="48">
        <v>4599210</v>
      </c>
      <c r="G14" s="49">
        <f t="shared" ref="G14:G17" si="3">F14-E14</f>
        <v>90873</v>
      </c>
      <c r="H14" s="44">
        <f t="shared" si="0"/>
        <v>2.0156656434512326</v>
      </c>
      <c r="I14" s="243"/>
      <c r="J14" s="243"/>
      <c r="K14" s="47" t="s">
        <v>29</v>
      </c>
      <c r="L14" s="50">
        <v>3460000</v>
      </c>
      <c r="M14" s="48">
        <v>3462000</v>
      </c>
      <c r="N14" s="43">
        <f t="shared" si="1"/>
        <v>2000</v>
      </c>
      <c r="O14" s="44">
        <f t="shared" si="2"/>
        <v>5.7803468208092491E-2</v>
      </c>
    </row>
    <row r="15" spans="1:15" ht="15.95" customHeight="1">
      <c r="A15" s="46">
        <v>10</v>
      </c>
      <c r="B15" s="244"/>
      <c r="C15" s="244"/>
      <c r="D15" s="47" t="s">
        <v>116</v>
      </c>
      <c r="E15" s="48">
        <v>9605430</v>
      </c>
      <c r="F15" s="48">
        <v>14964711</v>
      </c>
      <c r="G15" s="49">
        <f t="shared" si="3"/>
        <v>5359281</v>
      </c>
      <c r="H15" s="44">
        <f t="shared" si="0"/>
        <v>55.794285107486076</v>
      </c>
      <c r="I15" s="243"/>
      <c r="J15" s="243"/>
      <c r="K15" s="47" t="s">
        <v>30</v>
      </c>
      <c r="L15" s="50">
        <v>3282000</v>
      </c>
      <c r="M15" s="48">
        <v>3230000</v>
      </c>
      <c r="N15" s="43">
        <f t="shared" si="1"/>
        <v>-52000</v>
      </c>
      <c r="O15" s="44">
        <f t="shared" si="2"/>
        <v>-1.5843997562461913</v>
      </c>
    </row>
    <row r="16" spans="1:15" ht="15.95" customHeight="1">
      <c r="A16" s="46">
        <v>11</v>
      </c>
      <c r="B16" s="242" t="s">
        <v>21</v>
      </c>
      <c r="C16" s="242" t="s">
        <v>21</v>
      </c>
      <c r="D16" s="47" t="s">
        <v>59</v>
      </c>
      <c r="E16" s="48">
        <v>17463</v>
      </c>
      <c r="F16" s="48">
        <v>18542</v>
      </c>
      <c r="G16" s="49">
        <f t="shared" si="3"/>
        <v>1079</v>
      </c>
      <c r="H16" s="44">
        <f t="shared" si="0"/>
        <v>6.1787779877455193</v>
      </c>
      <c r="I16" s="243"/>
      <c r="J16" s="243"/>
      <c r="K16" s="47" t="s">
        <v>31</v>
      </c>
      <c r="L16" s="50">
        <v>2070000</v>
      </c>
      <c r="M16" s="48">
        <v>2070000</v>
      </c>
      <c r="N16" s="43">
        <f t="shared" si="1"/>
        <v>0</v>
      </c>
      <c r="O16" s="44">
        <f t="shared" si="2"/>
        <v>0</v>
      </c>
    </row>
    <row r="17" spans="1:15" ht="15.95" customHeight="1">
      <c r="A17" s="46">
        <v>12</v>
      </c>
      <c r="B17" s="244"/>
      <c r="C17" s="244"/>
      <c r="D17" s="47" t="s">
        <v>24</v>
      </c>
      <c r="E17" s="48">
        <v>2400000</v>
      </c>
      <c r="F17" s="48">
        <v>2400000</v>
      </c>
      <c r="G17" s="49">
        <f t="shared" si="3"/>
        <v>0</v>
      </c>
      <c r="H17" s="44">
        <f t="shared" si="0"/>
        <v>0</v>
      </c>
      <c r="I17" s="243"/>
      <c r="J17" s="243"/>
      <c r="K17" s="47" t="s">
        <v>117</v>
      </c>
      <c r="L17" s="50">
        <v>1050000</v>
      </c>
      <c r="M17" s="48">
        <v>1050000</v>
      </c>
      <c r="N17" s="43">
        <f t="shared" si="1"/>
        <v>0</v>
      </c>
      <c r="O17" s="44">
        <f t="shared" si="2"/>
        <v>0</v>
      </c>
    </row>
    <row r="18" spans="1:15" ht="15.95" customHeight="1">
      <c r="A18" s="46">
        <v>13</v>
      </c>
      <c r="B18" s="47" t="s">
        <v>26</v>
      </c>
      <c r="C18" s="47" t="s">
        <v>26</v>
      </c>
      <c r="D18" s="47" t="s">
        <v>26</v>
      </c>
      <c r="E18" s="50"/>
      <c r="F18" s="50"/>
      <c r="G18" s="49"/>
      <c r="H18" s="44"/>
      <c r="I18" s="244"/>
      <c r="J18" s="244"/>
      <c r="K18" s="47" t="s">
        <v>32</v>
      </c>
      <c r="L18" s="50">
        <v>2892000</v>
      </c>
      <c r="M18" s="48">
        <v>3242000</v>
      </c>
      <c r="N18" s="43">
        <f t="shared" si="1"/>
        <v>350000</v>
      </c>
      <c r="O18" s="44">
        <f t="shared" si="2"/>
        <v>12.102351313969571</v>
      </c>
    </row>
    <row r="19" spans="1:15" ht="15.95" customHeight="1">
      <c r="A19" s="46">
        <v>14</v>
      </c>
      <c r="B19" s="47" t="s">
        <v>26</v>
      </c>
      <c r="C19" s="47" t="s">
        <v>26</v>
      </c>
      <c r="D19" s="47" t="s">
        <v>26</v>
      </c>
      <c r="E19" s="50"/>
      <c r="F19" s="50"/>
      <c r="G19" s="49"/>
      <c r="H19" s="44"/>
      <c r="I19" s="242" t="s">
        <v>33</v>
      </c>
      <c r="J19" s="242" t="s">
        <v>34</v>
      </c>
      <c r="K19" s="47" t="s">
        <v>34</v>
      </c>
      <c r="L19" s="50">
        <v>500000</v>
      </c>
      <c r="M19" s="48">
        <v>500000</v>
      </c>
      <c r="N19" s="43">
        <f t="shared" si="1"/>
        <v>0</v>
      </c>
      <c r="O19" s="44">
        <f t="shared" si="2"/>
        <v>0</v>
      </c>
    </row>
    <row r="20" spans="1:15" ht="15.95" customHeight="1">
      <c r="A20" s="46">
        <v>15</v>
      </c>
      <c r="B20" s="47" t="s">
        <v>26</v>
      </c>
      <c r="C20" s="47" t="s">
        <v>26</v>
      </c>
      <c r="D20" s="47" t="s">
        <v>26</v>
      </c>
      <c r="E20" s="50"/>
      <c r="F20" s="50"/>
      <c r="G20" s="49"/>
      <c r="H20" s="44"/>
      <c r="I20" s="243"/>
      <c r="J20" s="243"/>
      <c r="K20" s="47" t="s">
        <v>35</v>
      </c>
      <c r="L20" s="50">
        <v>4000000</v>
      </c>
      <c r="M20" s="48">
        <v>6400000</v>
      </c>
      <c r="N20" s="43">
        <f t="shared" si="1"/>
        <v>2400000</v>
      </c>
      <c r="O20" s="44">
        <f t="shared" si="2"/>
        <v>60</v>
      </c>
    </row>
    <row r="21" spans="1:15" ht="15.95" customHeight="1">
      <c r="A21" s="46">
        <v>16</v>
      </c>
      <c r="B21" s="47" t="s">
        <v>26</v>
      </c>
      <c r="C21" s="47" t="s">
        <v>26</v>
      </c>
      <c r="D21" s="47" t="s">
        <v>26</v>
      </c>
      <c r="E21" s="50"/>
      <c r="F21" s="50"/>
      <c r="G21" s="49"/>
      <c r="H21" s="44"/>
      <c r="I21" s="244"/>
      <c r="J21" s="244"/>
      <c r="K21" s="47" t="s">
        <v>70</v>
      </c>
      <c r="L21" s="50">
        <v>1500000</v>
      </c>
      <c r="M21" s="48">
        <v>1500000</v>
      </c>
      <c r="N21" s="43">
        <f t="shared" si="1"/>
        <v>0</v>
      </c>
      <c r="O21" s="44">
        <f t="shared" si="2"/>
        <v>0</v>
      </c>
    </row>
    <row r="22" spans="1:15" ht="15.95" customHeight="1">
      <c r="A22" s="46">
        <v>17</v>
      </c>
      <c r="B22" s="47" t="s">
        <v>26</v>
      </c>
      <c r="C22" s="47" t="s">
        <v>26</v>
      </c>
      <c r="D22" s="47" t="s">
        <v>26</v>
      </c>
      <c r="E22" s="50"/>
      <c r="F22" s="50"/>
      <c r="G22" s="49"/>
      <c r="H22" s="44"/>
      <c r="I22" s="242" t="s">
        <v>36</v>
      </c>
      <c r="J22" s="47" t="s">
        <v>27</v>
      </c>
      <c r="K22" s="47" t="s">
        <v>118</v>
      </c>
      <c r="L22" s="50">
        <v>1935400</v>
      </c>
      <c r="M22" s="48">
        <v>1935439</v>
      </c>
      <c r="N22" s="43">
        <f t="shared" si="1"/>
        <v>39</v>
      </c>
      <c r="O22" s="44">
        <f t="shared" si="2"/>
        <v>2.0150873204505529E-3</v>
      </c>
    </row>
    <row r="23" spans="1:15" ht="15.95" customHeight="1">
      <c r="A23" s="46">
        <v>18</v>
      </c>
      <c r="B23" s="47" t="s">
        <v>26</v>
      </c>
      <c r="C23" s="47" t="s">
        <v>26</v>
      </c>
      <c r="D23" s="47" t="s">
        <v>26</v>
      </c>
      <c r="E23" s="50"/>
      <c r="F23" s="50"/>
      <c r="G23" s="49"/>
      <c r="H23" s="44"/>
      <c r="I23" s="243"/>
      <c r="J23" s="242" t="s">
        <v>36</v>
      </c>
      <c r="K23" s="47" t="s">
        <v>119</v>
      </c>
      <c r="L23" s="50">
        <v>6600000</v>
      </c>
      <c r="M23" s="48">
        <v>6852000</v>
      </c>
      <c r="N23" s="43">
        <f t="shared" si="1"/>
        <v>252000</v>
      </c>
      <c r="O23" s="44">
        <f t="shared" si="2"/>
        <v>3.8181818181818183</v>
      </c>
    </row>
    <row r="24" spans="1:15" ht="15.95" customHeight="1">
      <c r="A24" s="46">
        <v>19</v>
      </c>
      <c r="B24" s="47" t="s">
        <v>26</v>
      </c>
      <c r="C24" s="47" t="s">
        <v>26</v>
      </c>
      <c r="D24" s="47" t="s">
        <v>26</v>
      </c>
      <c r="E24" s="50"/>
      <c r="F24" s="50"/>
      <c r="G24" s="49"/>
      <c r="H24" s="44"/>
      <c r="I24" s="243"/>
      <c r="J24" s="243"/>
      <c r="K24" s="47" t="s">
        <v>120</v>
      </c>
      <c r="L24" s="50">
        <v>2400000</v>
      </c>
      <c r="M24" s="48">
        <v>1800000</v>
      </c>
      <c r="N24" s="43">
        <f t="shared" si="1"/>
        <v>-600000</v>
      </c>
      <c r="O24" s="44">
        <f t="shared" si="2"/>
        <v>-25</v>
      </c>
    </row>
    <row r="25" spans="1:15" ht="15.95" customHeight="1">
      <c r="A25" s="46">
        <v>20</v>
      </c>
      <c r="B25" s="47" t="s">
        <v>26</v>
      </c>
      <c r="C25" s="47" t="s">
        <v>26</v>
      </c>
      <c r="D25" s="47" t="s">
        <v>26</v>
      </c>
      <c r="E25" s="50"/>
      <c r="F25" s="50"/>
      <c r="G25" s="49"/>
      <c r="H25" s="44"/>
      <c r="I25" s="243"/>
      <c r="J25" s="243"/>
      <c r="K25" s="47" t="s">
        <v>36</v>
      </c>
      <c r="L25" s="50">
        <v>800520</v>
      </c>
      <c r="M25" s="48">
        <v>860000</v>
      </c>
      <c r="N25" s="43">
        <f t="shared" si="1"/>
        <v>59480</v>
      </c>
      <c r="O25" s="44">
        <f t="shared" si="2"/>
        <v>7.4301703892469897</v>
      </c>
    </row>
    <row r="26" spans="1:15" ht="15.95" customHeight="1">
      <c r="A26" s="46">
        <v>21</v>
      </c>
      <c r="B26" s="47" t="s">
        <v>26</v>
      </c>
      <c r="C26" s="47" t="s">
        <v>26</v>
      </c>
      <c r="D26" s="47" t="s">
        <v>26</v>
      </c>
      <c r="E26" s="50"/>
      <c r="F26" s="50"/>
      <c r="G26" s="49"/>
      <c r="H26" s="44"/>
      <c r="I26" s="244"/>
      <c r="J26" s="244"/>
      <c r="K26" s="47" t="s">
        <v>121</v>
      </c>
      <c r="L26" s="50">
        <v>5057540</v>
      </c>
      <c r="M26" s="48">
        <v>7150021</v>
      </c>
      <c r="N26" s="43">
        <f t="shared" si="1"/>
        <v>2092481</v>
      </c>
      <c r="O26" s="44">
        <f t="shared" si="2"/>
        <v>41.373493832970183</v>
      </c>
    </row>
    <row r="27" spans="1:15" ht="15.95" customHeight="1">
      <c r="A27" s="46">
        <v>22</v>
      </c>
      <c r="B27" s="47" t="s">
        <v>26</v>
      </c>
      <c r="C27" s="47" t="s">
        <v>26</v>
      </c>
      <c r="D27" s="47" t="s">
        <v>26</v>
      </c>
      <c r="E27" s="50"/>
      <c r="F27" s="50"/>
      <c r="G27" s="49"/>
      <c r="H27" s="44"/>
      <c r="I27" s="47" t="s">
        <v>40</v>
      </c>
      <c r="J27" s="47" t="s">
        <v>40</v>
      </c>
      <c r="K27" s="47" t="s">
        <v>40</v>
      </c>
      <c r="L27" s="50">
        <v>0</v>
      </c>
      <c r="M27" s="48">
        <v>0</v>
      </c>
      <c r="N27" s="43">
        <f t="shared" si="1"/>
        <v>0</v>
      </c>
      <c r="O27" s="44"/>
    </row>
    <row r="28" spans="1:15" ht="15.95" customHeight="1">
      <c r="A28" s="46">
        <v>23</v>
      </c>
      <c r="B28" s="47" t="s">
        <v>26</v>
      </c>
      <c r="C28" s="47" t="s">
        <v>26</v>
      </c>
      <c r="D28" s="47" t="s">
        <v>26</v>
      </c>
      <c r="E28" s="50"/>
      <c r="F28" s="50"/>
      <c r="G28" s="49"/>
      <c r="H28" s="44"/>
      <c r="I28" s="47" t="s">
        <v>122</v>
      </c>
      <c r="J28" s="47" t="s">
        <v>122</v>
      </c>
      <c r="K28" s="47" t="s">
        <v>123</v>
      </c>
      <c r="L28" s="50">
        <v>0</v>
      </c>
      <c r="M28" s="48">
        <v>0</v>
      </c>
      <c r="N28" s="43">
        <f t="shared" si="1"/>
        <v>0</v>
      </c>
      <c r="O28" s="44"/>
    </row>
    <row r="29" spans="1:15" ht="15.95" customHeight="1">
      <c r="A29" s="245" t="s">
        <v>124</v>
      </c>
      <c r="B29" s="246"/>
      <c r="C29" s="246"/>
      <c r="D29" s="247"/>
      <c r="E29" s="52">
        <v>207207000</v>
      </c>
      <c r="F29" s="52">
        <f>SUM(F6:F28)</f>
        <v>212211000</v>
      </c>
      <c r="G29" s="52">
        <f>SUM(G6:G28)</f>
        <v>5004000</v>
      </c>
      <c r="H29" s="44">
        <f t="shared" ref="H29" si="4">G29/E29*100</f>
        <v>2.4149763280198062</v>
      </c>
      <c r="I29" s="245" t="s">
        <v>41</v>
      </c>
      <c r="J29" s="246"/>
      <c r="K29" s="247"/>
      <c r="L29" s="52">
        <v>207207000</v>
      </c>
      <c r="M29" s="52">
        <f>SUM(M6:M28)</f>
        <v>212211000</v>
      </c>
      <c r="N29" s="52">
        <f>SUM(N6:N28)</f>
        <v>5004000</v>
      </c>
      <c r="O29" s="44">
        <f t="shared" ref="O29" si="5">N29/L29*100</f>
        <v>2.4149763280198062</v>
      </c>
    </row>
  </sheetData>
  <mergeCells count="30">
    <mergeCell ref="A1:O1"/>
    <mergeCell ref="A3:A5"/>
    <mergeCell ref="B3:H3"/>
    <mergeCell ref="I3:O3"/>
    <mergeCell ref="B4:B5"/>
    <mergeCell ref="C4:C5"/>
    <mergeCell ref="D4:D5"/>
    <mergeCell ref="E4:F4"/>
    <mergeCell ref="G4:H4"/>
    <mergeCell ref="I4:I5"/>
    <mergeCell ref="J4:J5"/>
    <mergeCell ref="K4:K5"/>
    <mergeCell ref="L4:M4"/>
    <mergeCell ref="N4:O4"/>
    <mergeCell ref="I6:I18"/>
    <mergeCell ref="J6:J10"/>
    <mergeCell ref="B7:B10"/>
    <mergeCell ref="C7:C10"/>
    <mergeCell ref="J11:J12"/>
    <mergeCell ref="B13:B15"/>
    <mergeCell ref="C13:C15"/>
    <mergeCell ref="J13:J18"/>
    <mergeCell ref="B16:B17"/>
    <mergeCell ref="C16:C17"/>
    <mergeCell ref="I19:I21"/>
    <mergeCell ref="J19:J21"/>
    <mergeCell ref="I22:I26"/>
    <mergeCell ref="J23:J26"/>
    <mergeCell ref="A29:D29"/>
    <mergeCell ref="I29:K29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6.5"/>
  <cols>
    <col min="1" max="2" width="9" style="27"/>
    <col min="3" max="3" width="14.125" style="27" customWidth="1"/>
    <col min="4" max="4" width="9.625" style="27" customWidth="1"/>
    <col min="5" max="5" width="11" style="27" customWidth="1"/>
    <col min="6" max="6" width="7.375" style="27" customWidth="1"/>
    <col min="7" max="7" width="20.25" style="27" customWidth="1"/>
    <col min="8" max="16384" width="9" style="27"/>
  </cols>
  <sheetData>
    <row r="1" spans="1:7">
      <c r="A1" s="27" t="s">
        <v>125</v>
      </c>
    </row>
    <row r="2" spans="1:7">
      <c r="A2" s="258" t="s">
        <v>53</v>
      </c>
      <c r="B2" s="259"/>
      <c r="C2" s="260"/>
      <c r="D2" s="258" t="s">
        <v>6</v>
      </c>
      <c r="E2" s="260"/>
      <c r="F2" s="248" t="s">
        <v>54</v>
      </c>
      <c r="G2" s="248" t="s">
        <v>55</v>
      </c>
    </row>
    <row r="3" spans="1:7" ht="27.75" customHeight="1">
      <c r="A3" s="39" t="s">
        <v>3</v>
      </c>
      <c r="B3" s="39" t="s">
        <v>4</v>
      </c>
      <c r="C3" s="39" t="s">
        <v>5</v>
      </c>
      <c r="D3" s="39" t="s">
        <v>56</v>
      </c>
      <c r="E3" s="39" t="s">
        <v>57</v>
      </c>
      <c r="F3" s="249"/>
      <c r="G3" s="249"/>
    </row>
    <row r="4" spans="1:7" ht="37.5" customHeight="1">
      <c r="A4" s="41" t="s">
        <v>101</v>
      </c>
      <c r="B4" s="41" t="s">
        <v>101</v>
      </c>
      <c r="C4" s="41" t="s">
        <v>102</v>
      </c>
      <c r="D4" s="45">
        <v>24000000</v>
      </c>
      <c r="E4" s="42">
        <v>24000000</v>
      </c>
      <c r="F4" s="44">
        <f>E4-D4</f>
        <v>0</v>
      </c>
      <c r="G4" s="53" t="s">
        <v>126</v>
      </c>
    </row>
    <row r="5" spans="1:7" ht="27" customHeight="1">
      <c r="A5" s="255" t="s">
        <v>103</v>
      </c>
      <c r="B5" s="255" t="s">
        <v>103</v>
      </c>
      <c r="C5" s="47" t="s">
        <v>104</v>
      </c>
      <c r="D5" s="50">
        <v>7402000</v>
      </c>
      <c r="E5" s="48">
        <v>7402000</v>
      </c>
      <c r="F5" s="44">
        <f t="shared" ref="F5:F15" si="0">E5-D5</f>
        <v>0</v>
      </c>
      <c r="G5" s="54" t="s">
        <v>127</v>
      </c>
    </row>
    <row r="6" spans="1:7" ht="30" customHeight="1">
      <c r="A6" s="256"/>
      <c r="B6" s="256"/>
      <c r="C6" s="47" t="s">
        <v>105</v>
      </c>
      <c r="D6" s="50">
        <v>129636000</v>
      </c>
      <c r="E6" s="48">
        <v>129636000</v>
      </c>
      <c r="F6" s="44">
        <f t="shared" si="0"/>
        <v>0</v>
      </c>
      <c r="G6" s="54" t="s">
        <v>128</v>
      </c>
    </row>
    <row r="7" spans="1:7" ht="27.75" customHeight="1">
      <c r="A7" s="256"/>
      <c r="B7" s="256"/>
      <c r="C7" s="47" t="s">
        <v>107</v>
      </c>
      <c r="D7" s="50">
        <v>2400000</v>
      </c>
      <c r="E7" s="48">
        <v>2400000</v>
      </c>
      <c r="F7" s="44">
        <f t="shared" si="0"/>
        <v>0</v>
      </c>
      <c r="G7" s="54" t="s">
        <v>129</v>
      </c>
    </row>
    <row r="8" spans="1:7" ht="28.5" customHeight="1">
      <c r="A8" s="257"/>
      <c r="B8" s="257"/>
      <c r="C8" s="47" t="s">
        <v>109</v>
      </c>
      <c r="D8" s="50">
        <v>2400000</v>
      </c>
      <c r="E8" s="48">
        <v>2400000</v>
      </c>
      <c r="F8" s="44">
        <f t="shared" si="0"/>
        <v>0</v>
      </c>
      <c r="G8" s="54" t="s">
        <v>130</v>
      </c>
    </row>
    <row r="9" spans="1:7" ht="22.5" customHeight="1">
      <c r="A9" s="47" t="s">
        <v>12</v>
      </c>
      <c r="B9" s="47" t="s">
        <v>12</v>
      </c>
      <c r="C9" s="47" t="s">
        <v>111</v>
      </c>
      <c r="D9" s="50">
        <v>10430000</v>
      </c>
      <c r="E9" s="48">
        <v>10430000</v>
      </c>
      <c r="F9" s="44">
        <f t="shared" si="0"/>
        <v>0</v>
      </c>
      <c r="G9" s="54" t="s">
        <v>131</v>
      </c>
    </row>
    <row r="10" spans="1:7" ht="26.25" customHeight="1">
      <c r="A10" s="47" t="s">
        <v>112</v>
      </c>
      <c r="B10" s="47" t="s">
        <v>112</v>
      </c>
      <c r="C10" s="47" t="s">
        <v>132</v>
      </c>
      <c r="D10" s="50">
        <v>2000000</v>
      </c>
      <c r="E10" s="48">
        <v>2000000</v>
      </c>
      <c r="F10" s="44">
        <f t="shared" si="0"/>
        <v>0</v>
      </c>
      <c r="G10" s="54" t="s">
        <v>133</v>
      </c>
    </row>
    <row r="11" spans="1:7" ht="24" customHeight="1">
      <c r="A11" s="255" t="s">
        <v>17</v>
      </c>
      <c r="B11" s="47" t="s">
        <v>17</v>
      </c>
      <c r="C11" s="47" t="s">
        <v>114</v>
      </c>
      <c r="D11" s="50">
        <v>12407770</v>
      </c>
      <c r="E11" s="48">
        <v>11960537</v>
      </c>
      <c r="F11" s="44">
        <f t="shared" si="0"/>
        <v>-447233</v>
      </c>
      <c r="G11" s="54" t="s">
        <v>134</v>
      </c>
    </row>
    <row r="12" spans="1:7" ht="25.5" customHeight="1">
      <c r="A12" s="256"/>
      <c r="B12" s="47" t="s">
        <v>17</v>
      </c>
      <c r="C12" s="47" t="s">
        <v>115</v>
      </c>
      <c r="D12" s="50">
        <v>4508337</v>
      </c>
      <c r="E12" s="48">
        <v>4599210</v>
      </c>
      <c r="F12" s="44">
        <f t="shared" si="0"/>
        <v>90873</v>
      </c>
      <c r="G12" s="54" t="s">
        <v>135</v>
      </c>
    </row>
    <row r="13" spans="1:7" ht="39" customHeight="1">
      <c r="A13" s="257"/>
      <c r="B13" s="47" t="s">
        <v>17</v>
      </c>
      <c r="C13" s="47" t="s">
        <v>116</v>
      </c>
      <c r="D13" s="50">
        <v>9605430</v>
      </c>
      <c r="E13" s="48">
        <v>14964711</v>
      </c>
      <c r="F13" s="44">
        <f t="shared" si="0"/>
        <v>5359281</v>
      </c>
      <c r="G13" s="54" t="s">
        <v>136</v>
      </c>
    </row>
    <row r="14" spans="1:7" ht="33" customHeight="1">
      <c r="A14" s="47" t="s">
        <v>21</v>
      </c>
      <c r="B14" s="47" t="s">
        <v>21</v>
      </c>
      <c r="C14" s="47" t="s">
        <v>59</v>
      </c>
      <c r="D14" s="50">
        <v>17463</v>
      </c>
      <c r="E14" s="48">
        <v>18542</v>
      </c>
      <c r="F14" s="44">
        <f t="shared" si="0"/>
        <v>1079</v>
      </c>
      <c r="G14" s="54" t="s">
        <v>137</v>
      </c>
    </row>
    <row r="15" spans="1:7" ht="23.25" customHeight="1">
      <c r="A15" s="47" t="s">
        <v>21</v>
      </c>
      <c r="B15" s="47" t="s">
        <v>21</v>
      </c>
      <c r="C15" s="47" t="s">
        <v>24</v>
      </c>
      <c r="D15" s="50">
        <v>2400000</v>
      </c>
      <c r="E15" s="48">
        <v>2400000</v>
      </c>
      <c r="F15" s="44">
        <f t="shared" si="0"/>
        <v>0</v>
      </c>
      <c r="G15" s="54" t="s">
        <v>138</v>
      </c>
    </row>
    <row r="16" spans="1:7" ht="24.75" customHeight="1">
      <c r="A16" s="245" t="s">
        <v>41</v>
      </c>
      <c r="B16" s="246"/>
      <c r="C16" s="247"/>
      <c r="D16" s="52">
        <v>207207000</v>
      </c>
      <c r="E16" s="52">
        <f>SUM(E4:E15)</f>
        <v>212211000</v>
      </c>
      <c r="F16" s="52">
        <f>SUM(F4:F15)</f>
        <v>5004000</v>
      </c>
      <c r="G16" s="55"/>
    </row>
  </sheetData>
  <mergeCells count="8">
    <mergeCell ref="G2:G3"/>
    <mergeCell ref="A5:A8"/>
    <mergeCell ref="B5:B8"/>
    <mergeCell ref="A11:A13"/>
    <mergeCell ref="A16:C16"/>
    <mergeCell ref="A2:C2"/>
    <mergeCell ref="D2:E2"/>
    <mergeCell ref="F2:F3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/>
  </sheetViews>
  <sheetFormatPr defaultRowHeight="16.5"/>
  <cols>
    <col min="1" max="1" width="6.5" style="27" customWidth="1"/>
    <col min="2" max="2" width="6.75" style="27" customWidth="1"/>
    <col min="3" max="3" width="7.375" style="27" customWidth="1"/>
    <col min="4" max="4" width="13.375" style="27" customWidth="1"/>
    <col min="5" max="5" width="12.125" style="27" customWidth="1"/>
    <col min="6" max="6" width="9.75" style="27" bestFit="1" customWidth="1"/>
    <col min="7" max="7" width="23" style="27" customWidth="1"/>
    <col min="8" max="16384" width="9" style="27"/>
  </cols>
  <sheetData>
    <row r="1" spans="1:7" ht="15.75" customHeight="1">
      <c r="A1" s="56" t="s">
        <v>139</v>
      </c>
      <c r="B1" s="57"/>
      <c r="C1" s="57"/>
      <c r="D1" s="57"/>
    </row>
    <row r="2" spans="1:7">
      <c r="A2" s="261" t="s">
        <v>53</v>
      </c>
      <c r="B2" s="262"/>
      <c r="C2" s="263"/>
      <c r="D2" s="261" t="s">
        <v>6</v>
      </c>
      <c r="E2" s="263"/>
      <c r="F2" s="264" t="s">
        <v>54</v>
      </c>
      <c r="G2" s="264" t="s">
        <v>55</v>
      </c>
    </row>
    <row r="3" spans="1:7">
      <c r="A3" s="58" t="s">
        <v>3</v>
      </c>
      <c r="B3" s="58" t="s">
        <v>4</v>
      </c>
      <c r="C3" s="58" t="s">
        <v>5</v>
      </c>
      <c r="D3" s="58" t="s">
        <v>56</v>
      </c>
      <c r="E3" s="58" t="s">
        <v>57</v>
      </c>
      <c r="F3" s="265"/>
      <c r="G3" s="265"/>
    </row>
    <row r="4" spans="1:7" ht="227.25" customHeight="1">
      <c r="A4" s="41" t="s">
        <v>13</v>
      </c>
      <c r="B4" s="41" t="s">
        <v>14</v>
      </c>
      <c r="C4" s="41" t="s">
        <v>15</v>
      </c>
      <c r="D4" s="45">
        <v>116118930</v>
      </c>
      <c r="E4" s="16">
        <v>116118930</v>
      </c>
      <c r="F4" s="59">
        <v>0</v>
      </c>
      <c r="G4" s="60" t="s">
        <v>140</v>
      </c>
    </row>
    <row r="5" spans="1:7" ht="79.5" customHeight="1">
      <c r="A5" s="47" t="s">
        <v>13</v>
      </c>
      <c r="B5" s="47" t="s">
        <v>14</v>
      </c>
      <c r="C5" s="47" t="s">
        <v>16</v>
      </c>
      <c r="D5" s="50">
        <v>2480000</v>
      </c>
      <c r="E5" s="20">
        <v>2480000</v>
      </c>
      <c r="F5" s="20">
        <v>0</v>
      </c>
      <c r="G5" s="47" t="s">
        <v>141</v>
      </c>
    </row>
    <row r="6" spans="1:7" ht="226.5" customHeight="1">
      <c r="A6" s="47" t="s">
        <v>13</v>
      </c>
      <c r="B6" s="47" t="s">
        <v>14</v>
      </c>
      <c r="C6" s="47" t="s">
        <v>16</v>
      </c>
      <c r="D6" s="50">
        <v>12343200</v>
      </c>
      <c r="E6" s="20">
        <v>12343200</v>
      </c>
      <c r="F6" s="20">
        <v>0</v>
      </c>
      <c r="G6" s="61" t="s">
        <v>142</v>
      </c>
    </row>
    <row r="7" spans="1:7" ht="33" customHeight="1">
      <c r="A7" s="47" t="s">
        <v>13</v>
      </c>
      <c r="B7" s="47" t="s">
        <v>14</v>
      </c>
      <c r="C7" s="47" t="s">
        <v>16</v>
      </c>
      <c r="D7" s="50">
        <v>2400000</v>
      </c>
      <c r="E7" s="20">
        <v>2400000</v>
      </c>
      <c r="F7" s="20">
        <v>0</v>
      </c>
      <c r="G7" s="47" t="s">
        <v>129</v>
      </c>
    </row>
    <row r="8" spans="1:7" ht="19.5">
      <c r="A8" s="47" t="s">
        <v>13</v>
      </c>
      <c r="B8" s="47" t="s">
        <v>14</v>
      </c>
      <c r="C8" s="47" t="s">
        <v>16</v>
      </c>
      <c r="D8" s="50">
        <v>2400000</v>
      </c>
      <c r="E8" s="20">
        <v>2400000</v>
      </c>
      <c r="F8" s="20">
        <v>0</v>
      </c>
      <c r="G8" s="47" t="s">
        <v>130</v>
      </c>
    </row>
    <row r="9" spans="1:7" ht="129.75" customHeight="1">
      <c r="A9" s="47" t="s">
        <v>13</v>
      </c>
      <c r="B9" s="47" t="s">
        <v>14</v>
      </c>
      <c r="C9" s="47" t="s">
        <v>16</v>
      </c>
      <c r="D9" s="50">
        <v>7827730</v>
      </c>
      <c r="E9" s="20">
        <v>7827730</v>
      </c>
      <c r="F9" s="20">
        <v>0</v>
      </c>
      <c r="G9" s="61" t="s">
        <v>143</v>
      </c>
    </row>
    <row r="10" spans="1:7" ht="33.75" customHeight="1">
      <c r="A10" s="47" t="s">
        <v>13</v>
      </c>
      <c r="B10" s="47" t="s">
        <v>14</v>
      </c>
      <c r="C10" s="47" t="s">
        <v>16</v>
      </c>
      <c r="D10" s="50">
        <v>1200000</v>
      </c>
      <c r="E10" s="20">
        <v>1200000</v>
      </c>
      <c r="F10" s="20">
        <v>0</v>
      </c>
      <c r="G10" s="47" t="s">
        <v>144</v>
      </c>
    </row>
    <row r="11" spans="1:7" ht="139.5" customHeight="1">
      <c r="A11" s="47" t="s">
        <v>13</v>
      </c>
      <c r="B11" s="47" t="s">
        <v>14</v>
      </c>
      <c r="C11" s="47" t="s">
        <v>106</v>
      </c>
      <c r="D11" s="50">
        <v>10191680</v>
      </c>
      <c r="E11" s="20">
        <v>10191680</v>
      </c>
      <c r="F11" s="20">
        <v>0</v>
      </c>
      <c r="G11" s="61" t="s">
        <v>145</v>
      </c>
    </row>
    <row r="12" spans="1:7" ht="55.5" customHeight="1">
      <c r="A12" s="47" t="s">
        <v>13</v>
      </c>
      <c r="B12" s="47" t="s">
        <v>14</v>
      </c>
      <c r="C12" s="47" t="s">
        <v>108</v>
      </c>
      <c r="D12" s="50">
        <v>4940000</v>
      </c>
      <c r="E12" s="20">
        <v>4940000</v>
      </c>
      <c r="F12" s="20">
        <v>0</v>
      </c>
      <c r="G12" s="47" t="s">
        <v>146</v>
      </c>
    </row>
    <row r="13" spans="1:7" ht="139.5" customHeight="1">
      <c r="A13" s="47" t="s">
        <v>13</v>
      </c>
      <c r="B13" s="47" t="s">
        <v>14</v>
      </c>
      <c r="C13" s="47" t="s">
        <v>108</v>
      </c>
      <c r="D13" s="50">
        <v>4450000</v>
      </c>
      <c r="E13" s="20">
        <v>4650000</v>
      </c>
      <c r="F13" s="20">
        <v>200000</v>
      </c>
      <c r="G13" s="61" t="s">
        <v>147</v>
      </c>
    </row>
    <row r="14" spans="1:7" ht="149.25" customHeight="1">
      <c r="A14" s="47" t="s">
        <v>13</v>
      </c>
      <c r="B14" s="47" t="s">
        <v>14</v>
      </c>
      <c r="C14" s="47" t="s">
        <v>108</v>
      </c>
      <c r="D14" s="50">
        <v>488000</v>
      </c>
      <c r="E14" s="20">
        <v>588000</v>
      </c>
      <c r="F14" s="20">
        <v>100000</v>
      </c>
      <c r="G14" s="61" t="s">
        <v>148</v>
      </c>
    </row>
    <row r="15" spans="1:7" ht="59.25" customHeight="1">
      <c r="A15" s="47" t="s">
        <v>13</v>
      </c>
      <c r="B15" s="47" t="s">
        <v>14</v>
      </c>
      <c r="C15" s="47" t="s">
        <v>108</v>
      </c>
      <c r="D15" s="50">
        <v>1560000</v>
      </c>
      <c r="E15" s="20">
        <v>1600000</v>
      </c>
      <c r="F15" s="20">
        <v>40000</v>
      </c>
      <c r="G15" s="47" t="s">
        <v>149</v>
      </c>
    </row>
    <row r="16" spans="1:7" ht="65.25" customHeight="1">
      <c r="A16" s="47" t="s">
        <v>13</v>
      </c>
      <c r="B16" s="47" t="s">
        <v>14</v>
      </c>
      <c r="C16" s="47" t="s">
        <v>108</v>
      </c>
      <c r="D16" s="50">
        <v>1790000</v>
      </c>
      <c r="E16" s="20">
        <v>1450000</v>
      </c>
      <c r="F16" s="21">
        <v>-340000</v>
      </c>
      <c r="G16" s="47" t="s">
        <v>150</v>
      </c>
    </row>
    <row r="17" spans="1:7" ht="81.75" customHeight="1">
      <c r="A17" s="47" t="s">
        <v>13</v>
      </c>
      <c r="B17" s="47" t="s">
        <v>14</v>
      </c>
      <c r="C17" s="47" t="s">
        <v>110</v>
      </c>
      <c r="D17" s="50">
        <v>1610000</v>
      </c>
      <c r="E17" s="20">
        <v>1610000</v>
      </c>
      <c r="F17" s="20">
        <v>0</v>
      </c>
      <c r="G17" s="47" t="s">
        <v>151</v>
      </c>
    </row>
    <row r="18" spans="1:7" ht="51" customHeight="1">
      <c r="A18" s="47" t="s">
        <v>13</v>
      </c>
      <c r="B18" s="47" t="s">
        <v>22</v>
      </c>
      <c r="C18" s="47" t="s">
        <v>23</v>
      </c>
      <c r="D18" s="50">
        <v>800000</v>
      </c>
      <c r="E18" s="20">
        <v>1100000</v>
      </c>
      <c r="F18" s="20">
        <v>300000</v>
      </c>
      <c r="G18" s="47" t="s">
        <v>152</v>
      </c>
    </row>
    <row r="19" spans="1:7" ht="58.5">
      <c r="A19" s="47" t="s">
        <v>13</v>
      </c>
      <c r="B19" s="47" t="s">
        <v>22</v>
      </c>
      <c r="C19" s="47" t="s">
        <v>25</v>
      </c>
      <c r="D19" s="50">
        <v>760000</v>
      </c>
      <c r="E19" s="20">
        <v>960000</v>
      </c>
      <c r="F19" s="20">
        <v>200000</v>
      </c>
      <c r="G19" s="47" t="s">
        <v>153</v>
      </c>
    </row>
    <row r="20" spans="1:7">
      <c r="A20" s="47" t="s">
        <v>13</v>
      </c>
      <c r="B20" s="47" t="s">
        <v>27</v>
      </c>
      <c r="C20" s="47" t="s">
        <v>28</v>
      </c>
      <c r="D20" s="50">
        <v>300000</v>
      </c>
      <c r="E20" s="20">
        <v>300000</v>
      </c>
      <c r="F20" s="20">
        <v>0</v>
      </c>
      <c r="G20" s="47" t="s">
        <v>154</v>
      </c>
    </row>
    <row r="21" spans="1:7" ht="147" customHeight="1">
      <c r="A21" s="47" t="s">
        <v>13</v>
      </c>
      <c r="B21" s="47" t="s">
        <v>27</v>
      </c>
      <c r="C21" s="47" t="s">
        <v>29</v>
      </c>
      <c r="D21" s="50">
        <v>3460000</v>
      </c>
      <c r="E21" s="20">
        <v>3462000</v>
      </c>
      <c r="F21" s="20">
        <v>2000</v>
      </c>
      <c r="G21" s="61" t="s">
        <v>155</v>
      </c>
    </row>
    <row r="22" spans="1:7" ht="110.25" customHeight="1">
      <c r="A22" s="47" t="s">
        <v>13</v>
      </c>
      <c r="B22" s="47" t="s">
        <v>27</v>
      </c>
      <c r="C22" s="47" t="s">
        <v>30</v>
      </c>
      <c r="D22" s="50">
        <v>3282000</v>
      </c>
      <c r="E22" s="20">
        <v>3230000</v>
      </c>
      <c r="F22" s="21">
        <v>-52000</v>
      </c>
      <c r="G22" s="61" t="s">
        <v>156</v>
      </c>
    </row>
    <row r="23" spans="1:7" ht="102" customHeight="1">
      <c r="A23" s="47" t="s">
        <v>13</v>
      </c>
      <c r="B23" s="47" t="s">
        <v>27</v>
      </c>
      <c r="C23" s="47" t="s">
        <v>31</v>
      </c>
      <c r="D23" s="50">
        <v>2070000</v>
      </c>
      <c r="E23" s="20">
        <v>2070000</v>
      </c>
      <c r="F23" s="20">
        <v>0</v>
      </c>
      <c r="G23" s="61" t="s">
        <v>157</v>
      </c>
    </row>
    <row r="24" spans="1:7" ht="78">
      <c r="A24" s="47" t="s">
        <v>13</v>
      </c>
      <c r="B24" s="47" t="s">
        <v>27</v>
      </c>
      <c r="C24" s="47" t="s">
        <v>117</v>
      </c>
      <c r="D24" s="50">
        <v>1050000</v>
      </c>
      <c r="E24" s="20">
        <v>1050000</v>
      </c>
      <c r="F24" s="20">
        <v>0</v>
      </c>
      <c r="G24" s="47" t="s">
        <v>158</v>
      </c>
    </row>
    <row r="25" spans="1:7" ht="182.25" customHeight="1">
      <c r="A25" s="47" t="s">
        <v>13</v>
      </c>
      <c r="B25" s="47" t="s">
        <v>27</v>
      </c>
      <c r="C25" s="47" t="s">
        <v>32</v>
      </c>
      <c r="D25" s="50">
        <v>2892000</v>
      </c>
      <c r="E25" s="20">
        <v>3242000</v>
      </c>
      <c r="F25" s="20">
        <v>350000</v>
      </c>
      <c r="G25" s="61" t="s">
        <v>159</v>
      </c>
    </row>
    <row r="26" spans="1:7">
      <c r="A26" s="47" t="s">
        <v>33</v>
      </c>
      <c r="B26" s="47" t="s">
        <v>34</v>
      </c>
      <c r="C26" s="47" t="s">
        <v>34</v>
      </c>
      <c r="D26" s="50">
        <v>500000</v>
      </c>
      <c r="E26" s="20">
        <v>500000</v>
      </c>
      <c r="F26" s="20">
        <v>0</v>
      </c>
      <c r="G26" s="47" t="s">
        <v>160</v>
      </c>
    </row>
    <row r="27" spans="1:7" ht="66" customHeight="1">
      <c r="A27" s="47" t="s">
        <v>33</v>
      </c>
      <c r="B27" s="47" t="s">
        <v>34</v>
      </c>
      <c r="C27" s="47" t="s">
        <v>35</v>
      </c>
      <c r="D27" s="50">
        <v>4000000</v>
      </c>
      <c r="E27" s="20">
        <v>6400000</v>
      </c>
      <c r="F27" s="20">
        <v>2400000</v>
      </c>
      <c r="G27" s="47" t="s">
        <v>161</v>
      </c>
    </row>
    <row r="28" spans="1:7" ht="39">
      <c r="A28" s="47" t="s">
        <v>33</v>
      </c>
      <c r="B28" s="47" t="s">
        <v>34</v>
      </c>
      <c r="C28" s="47" t="s">
        <v>70</v>
      </c>
      <c r="D28" s="50">
        <v>1500000</v>
      </c>
      <c r="E28" s="20">
        <v>1500000</v>
      </c>
      <c r="F28" s="20">
        <v>0</v>
      </c>
      <c r="G28" s="47" t="s">
        <v>162</v>
      </c>
    </row>
    <row r="29" spans="1:7" ht="58.5">
      <c r="A29" s="47" t="s">
        <v>36</v>
      </c>
      <c r="B29" s="47" t="s">
        <v>27</v>
      </c>
      <c r="C29" s="47" t="s">
        <v>118</v>
      </c>
      <c r="D29" s="50">
        <v>1935400</v>
      </c>
      <c r="E29" s="20">
        <v>1935439</v>
      </c>
      <c r="F29" s="20">
        <v>39</v>
      </c>
      <c r="G29" s="47" t="s">
        <v>163</v>
      </c>
    </row>
    <row r="30" spans="1:7" ht="163.5" customHeight="1">
      <c r="A30" s="47" t="s">
        <v>36</v>
      </c>
      <c r="B30" s="47" t="s">
        <v>36</v>
      </c>
      <c r="C30" s="47" t="s">
        <v>119</v>
      </c>
      <c r="D30" s="50">
        <v>6600000</v>
      </c>
      <c r="E30" s="20">
        <v>6852000</v>
      </c>
      <c r="F30" s="20">
        <v>252000</v>
      </c>
      <c r="G30" s="61" t="s">
        <v>164</v>
      </c>
    </row>
    <row r="31" spans="1:7" ht="30.75" customHeight="1">
      <c r="A31" s="47" t="s">
        <v>36</v>
      </c>
      <c r="B31" s="47" t="s">
        <v>36</v>
      </c>
      <c r="C31" s="47" t="s">
        <v>120</v>
      </c>
      <c r="D31" s="50">
        <v>2400000</v>
      </c>
      <c r="E31" s="20">
        <v>1800000</v>
      </c>
      <c r="F31" s="21">
        <v>-600000</v>
      </c>
      <c r="G31" s="47" t="s">
        <v>165</v>
      </c>
    </row>
    <row r="32" spans="1:7" ht="66" customHeight="1">
      <c r="A32" s="47" t="s">
        <v>36</v>
      </c>
      <c r="B32" s="47" t="s">
        <v>36</v>
      </c>
      <c r="C32" s="47" t="s">
        <v>36</v>
      </c>
      <c r="D32" s="50">
        <v>800520</v>
      </c>
      <c r="E32" s="20">
        <v>860000</v>
      </c>
      <c r="F32" s="20">
        <v>59480</v>
      </c>
      <c r="G32" s="47" t="s">
        <v>166</v>
      </c>
    </row>
    <row r="33" spans="1:7" ht="19.5">
      <c r="A33" s="47" t="s">
        <v>36</v>
      </c>
      <c r="B33" s="47" t="s">
        <v>36</v>
      </c>
      <c r="C33" s="47" t="s">
        <v>121</v>
      </c>
      <c r="D33" s="50">
        <v>5057540</v>
      </c>
      <c r="E33" s="20">
        <v>7150021</v>
      </c>
      <c r="F33" s="20">
        <v>2092481</v>
      </c>
      <c r="G33" s="47" t="s">
        <v>167</v>
      </c>
    </row>
    <row r="34" spans="1:7">
      <c r="A34" s="47" t="s">
        <v>40</v>
      </c>
      <c r="B34" s="47" t="s">
        <v>40</v>
      </c>
      <c r="C34" s="47" t="s">
        <v>40</v>
      </c>
      <c r="D34" s="50">
        <v>0</v>
      </c>
      <c r="E34" s="20">
        <v>0</v>
      </c>
      <c r="F34" s="20">
        <v>0</v>
      </c>
      <c r="G34" s="47" t="s">
        <v>26</v>
      </c>
    </row>
    <row r="35" spans="1:7" ht="19.5">
      <c r="A35" s="47" t="s">
        <v>122</v>
      </c>
      <c r="B35" s="47" t="s">
        <v>122</v>
      </c>
      <c r="C35" s="47" t="s">
        <v>123</v>
      </c>
      <c r="D35" s="50">
        <v>0</v>
      </c>
      <c r="E35" s="20">
        <v>0</v>
      </c>
      <c r="F35" s="20">
        <v>0</v>
      </c>
      <c r="G35" s="47" t="s">
        <v>26</v>
      </c>
    </row>
    <row r="36" spans="1:7">
      <c r="A36" s="245" t="s">
        <v>41</v>
      </c>
      <c r="B36" s="246"/>
      <c r="C36" s="247"/>
      <c r="D36" s="62">
        <v>207207000</v>
      </c>
      <c r="E36" s="62">
        <f>SUM(E4:E35)</f>
        <v>212211000</v>
      </c>
      <c r="F36" s="62">
        <f>SUM(F4:F35)</f>
        <v>5004000</v>
      </c>
      <c r="G36" s="55"/>
    </row>
  </sheetData>
  <mergeCells count="5">
    <mergeCell ref="A2:C2"/>
    <mergeCell ref="D2:E2"/>
    <mergeCell ref="F2:F3"/>
    <mergeCell ref="G2:G3"/>
    <mergeCell ref="A36:C3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115" zoomScaleNormal="115" workbookViewId="0">
      <selection sqref="A1:O1"/>
    </sheetView>
  </sheetViews>
  <sheetFormatPr defaultRowHeight="13.5"/>
  <cols>
    <col min="1" max="1" width="4.375" style="63" customWidth="1"/>
    <col min="2" max="3" width="7.5" style="63" customWidth="1"/>
    <col min="4" max="4" width="8.125" style="63" customWidth="1"/>
    <col min="5" max="6" width="10.625" style="63" customWidth="1"/>
    <col min="7" max="7" width="8.875" style="63" customWidth="1"/>
    <col min="8" max="8" width="6.375" style="63" customWidth="1"/>
    <col min="9" max="10" width="7.5" style="63" customWidth="1"/>
    <col min="11" max="11" width="8.125" style="63" customWidth="1"/>
    <col min="12" max="12" width="13.125" style="63" customWidth="1"/>
    <col min="13" max="13" width="10.625" style="63" customWidth="1"/>
    <col min="14" max="14" width="8.625" style="63" customWidth="1"/>
    <col min="15" max="15" width="6.25" style="63" customWidth="1"/>
    <col min="16" max="16" width="11.125" style="63" customWidth="1"/>
    <col min="17" max="17" width="12.25" style="63" customWidth="1"/>
    <col min="18" max="18" width="12.625" style="63" customWidth="1"/>
    <col min="19" max="256" width="9" style="63"/>
    <col min="257" max="257" width="4.375" style="63" customWidth="1"/>
    <col min="258" max="259" width="7.5" style="63" customWidth="1"/>
    <col min="260" max="260" width="8.125" style="63" customWidth="1"/>
    <col min="261" max="262" width="10.625" style="63" customWidth="1"/>
    <col min="263" max="263" width="8.875" style="63" customWidth="1"/>
    <col min="264" max="264" width="6.375" style="63" customWidth="1"/>
    <col min="265" max="266" width="7.5" style="63" customWidth="1"/>
    <col min="267" max="267" width="8.125" style="63" customWidth="1"/>
    <col min="268" max="268" width="13.125" style="63" customWidth="1"/>
    <col min="269" max="269" width="10.625" style="63" customWidth="1"/>
    <col min="270" max="270" width="8.625" style="63" customWidth="1"/>
    <col min="271" max="271" width="6.25" style="63" customWidth="1"/>
    <col min="272" max="272" width="11.125" style="63" customWidth="1"/>
    <col min="273" max="273" width="12.25" style="63" customWidth="1"/>
    <col min="274" max="274" width="12.625" style="63" customWidth="1"/>
    <col min="275" max="512" width="9" style="63"/>
    <col min="513" max="513" width="4.375" style="63" customWidth="1"/>
    <col min="514" max="515" width="7.5" style="63" customWidth="1"/>
    <col min="516" max="516" width="8.125" style="63" customWidth="1"/>
    <col min="517" max="518" width="10.625" style="63" customWidth="1"/>
    <col min="519" max="519" width="8.875" style="63" customWidth="1"/>
    <col min="520" max="520" width="6.375" style="63" customWidth="1"/>
    <col min="521" max="522" width="7.5" style="63" customWidth="1"/>
    <col min="523" max="523" width="8.125" style="63" customWidth="1"/>
    <col min="524" max="524" width="13.125" style="63" customWidth="1"/>
    <col min="525" max="525" width="10.625" style="63" customWidth="1"/>
    <col min="526" max="526" width="8.625" style="63" customWidth="1"/>
    <col min="527" max="527" width="6.25" style="63" customWidth="1"/>
    <col min="528" max="528" width="11.125" style="63" customWidth="1"/>
    <col min="529" max="529" width="12.25" style="63" customWidth="1"/>
    <col min="530" max="530" width="12.625" style="63" customWidth="1"/>
    <col min="531" max="768" width="9" style="63"/>
    <col min="769" max="769" width="4.375" style="63" customWidth="1"/>
    <col min="770" max="771" width="7.5" style="63" customWidth="1"/>
    <col min="772" max="772" width="8.125" style="63" customWidth="1"/>
    <col min="773" max="774" width="10.625" style="63" customWidth="1"/>
    <col min="775" max="775" width="8.875" style="63" customWidth="1"/>
    <col min="776" max="776" width="6.375" style="63" customWidth="1"/>
    <col min="777" max="778" width="7.5" style="63" customWidth="1"/>
    <col min="779" max="779" width="8.125" style="63" customWidth="1"/>
    <col min="780" max="780" width="13.125" style="63" customWidth="1"/>
    <col min="781" max="781" width="10.625" style="63" customWidth="1"/>
    <col min="782" max="782" width="8.625" style="63" customWidth="1"/>
    <col min="783" max="783" width="6.25" style="63" customWidth="1"/>
    <col min="784" max="784" width="11.125" style="63" customWidth="1"/>
    <col min="785" max="785" width="12.25" style="63" customWidth="1"/>
    <col min="786" max="786" width="12.625" style="63" customWidth="1"/>
    <col min="787" max="1024" width="9" style="63"/>
    <col min="1025" max="1025" width="4.375" style="63" customWidth="1"/>
    <col min="1026" max="1027" width="7.5" style="63" customWidth="1"/>
    <col min="1028" max="1028" width="8.125" style="63" customWidth="1"/>
    <col min="1029" max="1030" width="10.625" style="63" customWidth="1"/>
    <col min="1031" max="1031" width="8.875" style="63" customWidth="1"/>
    <col min="1032" max="1032" width="6.375" style="63" customWidth="1"/>
    <col min="1033" max="1034" width="7.5" style="63" customWidth="1"/>
    <col min="1035" max="1035" width="8.125" style="63" customWidth="1"/>
    <col min="1036" max="1036" width="13.125" style="63" customWidth="1"/>
    <col min="1037" max="1037" width="10.625" style="63" customWidth="1"/>
    <col min="1038" max="1038" width="8.625" style="63" customWidth="1"/>
    <col min="1039" max="1039" width="6.25" style="63" customWidth="1"/>
    <col min="1040" max="1040" width="11.125" style="63" customWidth="1"/>
    <col min="1041" max="1041" width="12.25" style="63" customWidth="1"/>
    <col min="1042" max="1042" width="12.625" style="63" customWidth="1"/>
    <col min="1043" max="1280" width="9" style="63"/>
    <col min="1281" max="1281" width="4.375" style="63" customWidth="1"/>
    <col min="1282" max="1283" width="7.5" style="63" customWidth="1"/>
    <col min="1284" max="1284" width="8.125" style="63" customWidth="1"/>
    <col min="1285" max="1286" width="10.625" style="63" customWidth="1"/>
    <col min="1287" max="1287" width="8.875" style="63" customWidth="1"/>
    <col min="1288" max="1288" width="6.375" style="63" customWidth="1"/>
    <col min="1289" max="1290" width="7.5" style="63" customWidth="1"/>
    <col min="1291" max="1291" width="8.125" style="63" customWidth="1"/>
    <col min="1292" max="1292" width="13.125" style="63" customWidth="1"/>
    <col min="1293" max="1293" width="10.625" style="63" customWidth="1"/>
    <col min="1294" max="1294" width="8.625" style="63" customWidth="1"/>
    <col min="1295" max="1295" width="6.25" style="63" customWidth="1"/>
    <col min="1296" max="1296" width="11.125" style="63" customWidth="1"/>
    <col min="1297" max="1297" width="12.25" style="63" customWidth="1"/>
    <col min="1298" max="1298" width="12.625" style="63" customWidth="1"/>
    <col min="1299" max="1536" width="9" style="63"/>
    <col min="1537" max="1537" width="4.375" style="63" customWidth="1"/>
    <col min="1538" max="1539" width="7.5" style="63" customWidth="1"/>
    <col min="1540" max="1540" width="8.125" style="63" customWidth="1"/>
    <col min="1541" max="1542" width="10.625" style="63" customWidth="1"/>
    <col min="1543" max="1543" width="8.875" style="63" customWidth="1"/>
    <col min="1544" max="1544" width="6.375" style="63" customWidth="1"/>
    <col min="1545" max="1546" width="7.5" style="63" customWidth="1"/>
    <col min="1547" max="1547" width="8.125" style="63" customWidth="1"/>
    <col min="1548" max="1548" width="13.125" style="63" customWidth="1"/>
    <col min="1549" max="1549" width="10.625" style="63" customWidth="1"/>
    <col min="1550" max="1550" width="8.625" style="63" customWidth="1"/>
    <col min="1551" max="1551" width="6.25" style="63" customWidth="1"/>
    <col min="1552" max="1552" width="11.125" style="63" customWidth="1"/>
    <col min="1553" max="1553" width="12.25" style="63" customWidth="1"/>
    <col min="1554" max="1554" width="12.625" style="63" customWidth="1"/>
    <col min="1555" max="1792" width="9" style="63"/>
    <col min="1793" max="1793" width="4.375" style="63" customWidth="1"/>
    <col min="1794" max="1795" width="7.5" style="63" customWidth="1"/>
    <col min="1796" max="1796" width="8.125" style="63" customWidth="1"/>
    <col min="1797" max="1798" width="10.625" style="63" customWidth="1"/>
    <col min="1799" max="1799" width="8.875" style="63" customWidth="1"/>
    <col min="1800" max="1800" width="6.375" style="63" customWidth="1"/>
    <col min="1801" max="1802" width="7.5" style="63" customWidth="1"/>
    <col min="1803" max="1803" width="8.125" style="63" customWidth="1"/>
    <col min="1804" max="1804" width="13.125" style="63" customWidth="1"/>
    <col min="1805" max="1805" width="10.625" style="63" customWidth="1"/>
    <col min="1806" max="1806" width="8.625" style="63" customWidth="1"/>
    <col min="1807" max="1807" width="6.25" style="63" customWidth="1"/>
    <col min="1808" max="1808" width="11.125" style="63" customWidth="1"/>
    <col min="1809" max="1809" width="12.25" style="63" customWidth="1"/>
    <col min="1810" max="1810" width="12.625" style="63" customWidth="1"/>
    <col min="1811" max="2048" width="9" style="63"/>
    <col min="2049" max="2049" width="4.375" style="63" customWidth="1"/>
    <col min="2050" max="2051" width="7.5" style="63" customWidth="1"/>
    <col min="2052" max="2052" width="8.125" style="63" customWidth="1"/>
    <col min="2053" max="2054" width="10.625" style="63" customWidth="1"/>
    <col min="2055" max="2055" width="8.875" style="63" customWidth="1"/>
    <col min="2056" max="2056" width="6.375" style="63" customWidth="1"/>
    <col min="2057" max="2058" width="7.5" style="63" customWidth="1"/>
    <col min="2059" max="2059" width="8.125" style="63" customWidth="1"/>
    <col min="2060" max="2060" width="13.125" style="63" customWidth="1"/>
    <col min="2061" max="2061" width="10.625" style="63" customWidth="1"/>
    <col min="2062" max="2062" width="8.625" style="63" customWidth="1"/>
    <col min="2063" max="2063" width="6.25" style="63" customWidth="1"/>
    <col min="2064" max="2064" width="11.125" style="63" customWidth="1"/>
    <col min="2065" max="2065" width="12.25" style="63" customWidth="1"/>
    <col min="2066" max="2066" width="12.625" style="63" customWidth="1"/>
    <col min="2067" max="2304" width="9" style="63"/>
    <col min="2305" max="2305" width="4.375" style="63" customWidth="1"/>
    <col min="2306" max="2307" width="7.5" style="63" customWidth="1"/>
    <col min="2308" max="2308" width="8.125" style="63" customWidth="1"/>
    <col min="2309" max="2310" width="10.625" style="63" customWidth="1"/>
    <col min="2311" max="2311" width="8.875" style="63" customWidth="1"/>
    <col min="2312" max="2312" width="6.375" style="63" customWidth="1"/>
    <col min="2313" max="2314" width="7.5" style="63" customWidth="1"/>
    <col min="2315" max="2315" width="8.125" style="63" customWidth="1"/>
    <col min="2316" max="2316" width="13.125" style="63" customWidth="1"/>
    <col min="2317" max="2317" width="10.625" style="63" customWidth="1"/>
    <col min="2318" max="2318" width="8.625" style="63" customWidth="1"/>
    <col min="2319" max="2319" width="6.25" style="63" customWidth="1"/>
    <col min="2320" max="2320" width="11.125" style="63" customWidth="1"/>
    <col min="2321" max="2321" width="12.25" style="63" customWidth="1"/>
    <col min="2322" max="2322" width="12.625" style="63" customWidth="1"/>
    <col min="2323" max="2560" width="9" style="63"/>
    <col min="2561" max="2561" width="4.375" style="63" customWidth="1"/>
    <col min="2562" max="2563" width="7.5" style="63" customWidth="1"/>
    <col min="2564" max="2564" width="8.125" style="63" customWidth="1"/>
    <col min="2565" max="2566" width="10.625" style="63" customWidth="1"/>
    <col min="2567" max="2567" width="8.875" style="63" customWidth="1"/>
    <col min="2568" max="2568" width="6.375" style="63" customWidth="1"/>
    <col min="2569" max="2570" width="7.5" style="63" customWidth="1"/>
    <col min="2571" max="2571" width="8.125" style="63" customWidth="1"/>
    <col min="2572" max="2572" width="13.125" style="63" customWidth="1"/>
    <col min="2573" max="2573" width="10.625" style="63" customWidth="1"/>
    <col min="2574" max="2574" width="8.625" style="63" customWidth="1"/>
    <col min="2575" max="2575" width="6.25" style="63" customWidth="1"/>
    <col min="2576" max="2576" width="11.125" style="63" customWidth="1"/>
    <col min="2577" max="2577" width="12.25" style="63" customWidth="1"/>
    <col min="2578" max="2578" width="12.625" style="63" customWidth="1"/>
    <col min="2579" max="2816" width="9" style="63"/>
    <col min="2817" max="2817" width="4.375" style="63" customWidth="1"/>
    <col min="2818" max="2819" width="7.5" style="63" customWidth="1"/>
    <col min="2820" max="2820" width="8.125" style="63" customWidth="1"/>
    <col min="2821" max="2822" width="10.625" style="63" customWidth="1"/>
    <col min="2823" max="2823" width="8.875" style="63" customWidth="1"/>
    <col min="2824" max="2824" width="6.375" style="63" customWidth="1"/>
    <col min="2825" max="2826" width="7.5" style="63" customWidth="1"/>
    <col min="2827" max="2827" width="8.125" style="63" customWidth="1"/>
    <col min="2828" max="2828" width="13.125" style="63" customWidth="1"/>
    <col min="2829" max="2829" width="10.625" style="63" customWidth="1"/>
    <col min="2830" max="2830" width="8.625" style="63" customWidth="1"/>
    <col min="2831" max="2831" width="6.25" style="63" customWidth="1"/>
    <col min="2832" max="2832" width="11.125" style="63" customWidth="1"/>
    <col min="2833" max="2833" width="12.25" style="63" customWidth="1"/>
    <col min="2834" max="2834" width="12.625" style="63" customWidth="1"/>
    <col min="2835" max="3072" width="9" style="63"/>
    <col min="3073" max="3073" width="4.375" style="63" customWidth="1"/>
    <col min="3074" max="3075" width="7.5" style="63" customWidth="1"/>
    <col min="3076" max="3076" width="8.125" style="63" customWidth="1"/>
    <col min="3077" max="3078" width="10.625" style="63" customWidth="1"/>
    <col min="3079" max="3079" width="8.875" style="63" customWidth="1"/>
    <col min="3080" max="3080" width="6.375" style="63" customWidth="1"/>
    <col min="3081" max="3082" width="7.5" style="63" customWidth="1"/>
    <col min="3083" max="3083" width="8.125" style="63" customWidth="1"/>
    <col min="3084" max="3084" width="13.125" style="63" customWidth="1"/>
    <col min="3085" max="3085" width="10.625" style="63" customWidth="1"/>
    <col min="3086" max="3086" width="8.625" style="63" customWidth="1"/>
    <col min="3087" max="3087" width="6.25" style="63" customWidth="1"/>
    <col min="3088" max="3088" width="11.125" style="63" customWidth="1"/>
    <col min="3089" max="3089" width="12.25" style="63" customWidth="1"/>
    <col min="3090" max="3090" width="12.625" style="63" customWidth="1"/>
    <col min="3091" max="3328" width="9" style="63"/>
    <col min="3329" max="3329" width="4.375" style="63" customWidth="1"/>
    <col min="3330" max="3331" width="7.5" style="63" customWidth="1"/>
    <col min="3332" max="3332" width="8.125" style="63" customWidth="1"/>
    <col min="3333" max="3334" width="10.625" style="63" customWidth="1"/>
    <col min="3335" max="3335" width="8.875" style="63" customWidth="1"/>
    <col min="3336" max="3336" width="6.375" style="63" customWidth="1"/>
    <col min="3337" max="3338" width="7.5" style="63" customWidth="1"/>
    <col min="3339" max="3339" width="8.125" style="63" customWidth="1"/>
    <col min="3340" max="3340" width="13.125" style="63" customWidth="1"/>
    <col min="3341" max="3341" width="10.625" style="63" customWidth="1"/>
    <col min="3342" max="3342" width="8.625" style="63" customWidth="1"/>
    <col min="3343" max="3343" width="6.25" style="63" customWidth="1"/>
    <col min="3344" max="3344" width="11.125" style="63" customWidth="1"/>
    <col min="3345" max="3345" width="12.25" style="63" customWidth="1"/>
    <col min="3346" max="3346" width="12.625" style="63" customWidth="1"/>
    <col min="3347" max="3584" width="9" style="63"/>
    <col min="3585" max="3585" width="4.375" style="63" customWidth="1"/>
    <col min="3586" max="3587" width="7.5" style="63" customWidth="1"/>
    <col min="3588" max="3588" width="8.125" style="63" customWidth="1"/>
    <col min="3589" max="3590" width="10.625" style="63" customWidth="1"/>
    <col min="3591" max="3591" width="8.875" style="63" customWidth="1"/>
    <col min="3592" max="3592" width="6.375" style="63" customWidth="1"/>
    <col min="3593" max="3594" width="7.5" style="63" customWidth="1"/>
    <col min="3595" max="3595" width="8.125" style="63" customWidth="1"/>
    <col min="3596" max="3596" width="13.125" style="63" customWidth="1"/>
    <col min="3597" max="3597" width="10.625" style="63" customWidth="1"/>
    <col min="3598" max="3598" width="8.625" style="63" customWidth="1"/>
    <col min="3599" max="3599" width="6.25" style="63" customWidth="1"/>
    <col min="3600" max="3600" width="11.125" style="63" customWidth="1"/>
    <col min="3601" max="3601" width="12.25" style="63" customWidth="1"/>
    <col min="3602" max="3602" width="12.625" style="63" customWidth="1"/>
    <col min="3603" max="3840" width="9" style="63"/>
    <col min="3841" max="3841" width="4.375" style="63" customWidth="1"/>
    <col min="3842" max="3843" width="7.5" style="63" customWidth="1"/>
    <col min="3844" max="3844" width="8.125" style="63" customWidth="1"/>
    <col min="3845" max="3846" width="10.625" style="63" customWidth="1"/>
    <col min="3847" max="3847" width="8.875" style="63" customWidth="1"/>
    <col min="3848" max="3848" width="6.375" style="63" customWidth="1"/>
    <col min="3849" max="3850" width="7.5" style="63" customWidth="1"/>
    <col min="3851" max="3851" width="8.125" style="63" customWidth="1"/>
    <col min="3852" max="3852" width="13.125" style="63" customWidth="1"/>
    <col min="3853" max="3853" width="10.625" style="63" customWidth="1"/>
    <col min="3854" max="3854" width="8.625" style="63" customWidth="1"/>
    <col min="3855" max="3855" width="6.25" style="63" customWidth="1"/>
    <col min="3856" max="3856" width="11.125" style="63" customWidth="1"/>
    <col min="3857" max="3857" width="12.25" style="63" customWidth="1"/>
    <col min="3858" max="3858" width="12.625" style="63" customWidth="1"/>
    <col min="3859" max="4096" width="9" style="63"/>
    <col min="4097" max="4097" width="4.375" style="63" customWidth="1"/>
    <col min="4098" max="4099" width="7.5" style="63" customWidth="1"/>
    <col min="4100" max="4100" width="8.125" style="63" customWidth="1"/>
    <col min="4101" max="4102" width="10.625" style="63" customWidth="1"/>
    <col min="4103" max="4103" width="8.875" style="63" customWidth="1"/>
    <col min="4104" max="4104" width="6.375" style="63" customWidth="1"/>
    <col min="4105" max="4106" width="7.5" style="63" customWidth="1"/>
    <col min="4107" max="4107" width="8.125" style="63" customWidth="1"/>
    <col min="4108" max="4108" width="13.125" style="63" customWidth="1"/>
    <col min="4109" max="4109" width="10.625" style="63" customWidth="1"/>
    <col min="4110" max="4110" width="8.625" style="63" customWidth="1"/>
    <col min="4111" max="4111" width="6.25" style="63" customWidth="1"/>
    <col min="4112" max="4112" width="11.125" style="63" customWidth="1"/>
    <col min="4113" max="4113" width="12.25" style="63" customWidth="1"/>
    <col min="4114" max="4114" width="12.625" style="63" customWidth="1"/>
    <col min="4115" max="4352" width="9" style="63"/>
    <col min="4353" max="4353" width="4.375" style="63" customWidth="1"/>
    <col min="4354" max="4355" width="7.5" style="63" customWidth="1"/>
    <col min="4356" max="4356" width="8.125" style="63" customWidth="1"/>
    <col min="4357" max="4358" width="10.625" style="63" customWidth="1"/>
    <col min="4359" max="4359" width="8.875" style="63" customWidth="1"/>
    <col min="4360" max="4360" width="6.375" style="63" customWidth="1"/>
    <col min="4361" max="4362" width="7.5" style="63" customWidth="1"/>
    <col min="4363" max="4363" width="8.125" style="63" customWidth="1"/>
    <col min="4364" max="4364" width="13.125" style="63" customWidth="1"/>
    <col min="4365" max="4365" width="10.625" style="63" customWidth="1"/>
    <col min="4366" max="4366" width="8.625" style="63" customWidth="1"/>
    <col min="4367" max="4367" width="6.25" style="63" customWidth="1"/>
    <col min="4368" max="4368" width="11.125" style="63" customWidth="1"/>
    <col min="4369" max="4369" width="12.25" style="63" customWidth="1"/>
    <col min="4370" max="4370" width="12.625" style="63" customWidth="1"/>
    <col min="4371" max="4608" width="9" style="63"/>
    <col min="4609" max="4609" width="4.375" style="63" customWidth="1"/>
    <col min="4610" max="4611" width="7.5" style="63" customWidth="1"/>
    <col min="4612" max="4612" width="8.125" style="63" customWidth="1"/>
    <col min="4613" max="4614" width="10.625" style="63" customWidth="1"/>
    <col min="4615" max="4615" width="8.875" style="63" customWidth="1"/>
    <col min="4616" max="4616" width="6.375" style="63" customWidth="1"/>
    <col min="4617" max="4618" width="7.5" style="63" customWidth="1"/>
    <col min="4619" max="4619" width="8.125" style="63" customWidth="1"/>
    <col min="4620" max="4620" width="13.125" style="63" customWidth="1"/>
    <col min="4621" max="4621" width="10.625" style="63" customWidth="1"/>
    <col min="4622" max="4622" width="8.625" style="63" customWidth="1"/>
    <col min="4623" max="4623" width="6.25" style="63" customWidth="1"/>
    <col min="4624" max="4624" width="11.125" style="63" customWidth="1"/>
    <col min="4625" max="4625" width="12.25" style="63" customWidth="1"/>
    <col min="4626" max="4626" width="12.625" style="63" customWidth="1"/>
    <col min="4627" max="4864" width="9" style="63"/>
    <col min="4865" max="4865" width="4.375" style="63" customWidth="1"/>
    <col min="4866" max="4867" width="7.5" style="63" customWidth="1"/>
    <col min="4868" max="4868" width="8.125" style="63" customWidth="1"/>
    <col min="4869" max="4870" width="10.625" style="63" customWidth="1"/>
    <col min="4871" max="4871" width="8.875" style="63" customWidth="1"/>
    <col min="4872" max="4872" width="6.375" style="63" customWidth="1"/>
    <col min="4873" max="4874" width="7.5" style="63" customWidth="1"/>
    <col min="4875" max="4875" width="8.125" style="63" customWidth="1"/>
    <col min="4876" max="4876" width="13.125" style="63" customWidth="1"/>
    <col min="4877" max="4877" width="10.625" style="63" customWidth="1"/>
    <col min="4878" max="4878" width="8.625" style="63" customWidth="1"/>
    <col min="4879" max="4879" width="6.25" style="63" customWidth="1"/>
    <col min="4880" max="4880" width="11.125" style="63" customWidth="1"/>
    <col min="4881" max="4881" width="12.25" style="63" customWidth="1"/>
    <col min="4882" max="4882" width="12.625" style="63" customWidth="1"/>
    <col min="4883" max="5120" width="9" style="63"/>
    <col min="5121" max="5121" width="4.375" style="63" customWidth="1"/>
    <col min="5122" max="5123" width="7.5" style="63" customWidth="1"/>
    <col min="5124" max="5124" width="8.125" style="63" customWidth="1"/>
    <col min="5125" max="5126" width="10.625" style="63" customWidth="1"/>
    <col min="5127" max="5127" width="8.875" style="63" customWidth="1"/>
    <col min="5128" max="5128" width="6.375" style="63" customWidth="1"/>
    <col min="5129" max="5130" width="7.5" style="63" customWidth="1"/>
    <col min="5131" max="5131" width="8.125" style="63" customWidth="1"/>
    <col min="5132" max="5132" width="13.125" style="63" customWidth="1"/>
    <col min="5133" max="5133" width="10.625" style="63" customWidth="1"/>
    <col min="5134" max="5134" width="8.625" style="63" customWidth="1"/>
    <col min="5135" max="5135" width="6.25" style="63" customWidth="1"/>
    <col min="5136" max="5136" width="11.125" style="63" customWidth="1"/>
    <col min="5137" max="5137" width="12.25" style="63" customWidth="1"/>
    <col min="5138" max="5138" width="12.625" style="63" customWidth="1"/>
    <col min="5139" max="5376" width="9" style="63"/>
    <col min="5377" max="5377" width="4.375" style="63" customWidth="1"/>
    <col min="5378" max="5379" width="7.5" style="63" customWidth="1"/>
    <col min="5380" max="5380" width="8.125" style="63" customWidth="1"/>
    <col min="5381" max="5382" width="10.625" style="63" customWidth="1"/>
    <col min="5383" max="5383" width="8.875" style="63" customWidth="1"/>
    <col min="5384" max="5384" width="6.375" style="63" customWidth="1"/>
    <col min="5385" max="5386" width="7.5" style="63" customWidth="1"/>
    <col min="5387" max="5387" width="8.125" style="63" customWidth="1"/>
    <col min="5388" max="5388" width="13.125" style="63" customWidth="1"/>
    <col min="5389" max="5389" width="10.625" style="63" customWidth="1"/>
    <col min="5390" max="5390" width="8.625" style="63" customWidth="1"/>
    <col min="5391" max="5391" width="6.25" style="63" customWidth="1"/>
    <col min="5392" max="5392" width="11.125" style="63" customWidth="1"/>
    <col min="5393" max="5393" width="12.25" style="63" customWidth="1"/>
    <col min="5394" max="5394" width="12.625" style="63" customWidth="1"/>
    <col min="5395" max="5632" width="9" style="63"/>
    <col min="5633" max="5633" width="4.375" style="63" customWidth="1"/>
    <col min="5634" max="5635" width="7.5" style="63" customWidth="1"/>
    <col min="5636" max="5636" width="8.125" style="63" customWidth="1"/>
    <col min="5637" max="5638" width="10.625" style="63" customWidth="1"/>
    <col min="5639" max="5639" width="8.875" style="63" customWidth="1"/>
    <col min="5640" max="5640" width="6.375" style="63" customWidth="1"/>
    <col min="5641" max="5642" width="7.5" style="63" customWidth="1"/>
    <col min="5643" max="5643" width="8.125" style="63" customWidth="1"/>
    <col min="5644" max="5644" width="13.125" style="63" customWidth="1"/>
    <col min="5645" max="5645" width="10.625" style="63" customWidth="1"/>
    <col min="5646" max="5646" width="8.625" style="63" customWidth="1"/>
    <col min="5647" max="5647" width="6.25" style="63" customWidth="1"/>
    <col min="5648" max="5648" width="11.125" style="63" customWidth="1"/>
    <col min="5649" max="5649" width="12.25" style="63" customWidth="1"/>
    <col min="5650" max="5650" width="12.625" style="63" customWidth="1"/>
    <col min="5651" max="5888" width="9" style="63"/>
    <col min="5889" max="5889" width="4.375" style="63" customWidth="1"/>
    <col min="5890" max="5891" width="7.5" style="63" customWidth="1"/>
    <col min="5892" max="5892" width="8.125" style="63" customWidth="1"/>
    <col min="5893" max="5894" width="10.625" style="63" customWidth="1"/>
    <col min="5895" max="5895" width="8.875" style="63" customWidth="1"/>
    <col min="5896" max="5896" width="6.375" style="63" customWidth="1"/>
    <col min="5897" max="5898" width="7.5" style="63" customWidth="1"/>
    <col min="5899" max="5899" width="8.125" style="63" customWidth="1"/>
    <col min="5900" max="5900" width="13.125" style="63" customWidth="1"/>
    <col min="5901" max="5901" width="10.625" style="63" customWidth="1"/>
    <col min="5902" max="5902" width="8.625" style="63" customWidth="1"/>
    <col min="5903" max="5903" width="6.25" style="63" customWidth="1"/>
    <col min="5904" max="5904" width="11.125" style="63" customWidth="1"/>
    <col min="5905" max="5905" width="12.25" style="63" customWidth="1"/>
    <col min="5906" max="5906" width="12.625" style="63" customWidth="1"/>
    <col min="5907" max="6144" width="9" style="63"/>
    <col min="6145" max="6145" width="4.375" style="63" customWidth="1"/>
    <col min="6146" max="6147" width="7.5" style="63" customWidth="1"/>
    <col min="6148" max="6148" width="8.125" style="63" customWidth="1"/>
    <col min="6149" max="6150" width="10.625" style="63" customWidth="1"/>
    <col min="6151" max="6151" width="8.875" style="63" customWidth="1"/>
    <col min="6152" max="6152" width="6.375" style="63" customWidth="1"/>
    <col min="6153" max="6154" width="7.5" style="63" customWidth="1"/>
    <col min="6155" max="6155" width="8.125" style="63" customWidth="1"/>
    <col min="6156" max="6156" width="13.125" style="63" customWidth="1"/>
    <col min="6157" max="6157" width="10.625" style="63" customWidth="1"/>
    <col min="6158" max="6158" width="8.625" style="63" customWidth="1"/>
    <col min="6159" max="6159" width="6.25" style="63" customWidth="1"/>
    <col min="6160" max="6160" width="11.125" style="63" customWidth="1"/>
    <col min="6161" max="6161" width="12.25" style="63" customWidth="1"/>
    <col min="6162" max="6162" width="12.625" style="63" customWidth="1"/>
    <col min="6163" max="6400" width="9" style="63"/>
    <col min="6401" max="6401" width="4.375" style="63" customWidth="1"/>
    <col min="6402" max="6403" width="7.5" style="63" customWidth="1"/>
    <col min="6404" max="6404" width="8.125" style="63" customWidth="1"/>
    <col min="6405" max="6406" width="10.625" style="63" customWidth="1"/>
    <col min="6407" max="6407" width="8.875" style="63" customWidth="1"/>
    <col min="6408" max="6408" width="6.375" style="63" customWidth="1"/>
    <col min="6409" max="6410" width="7.5" style="63" customWidth="1"/>
    <col min="6411" max="6411" width="8.125" style="63" customWidth="1"/>
    <col min="6412" max="6412" width="13.125" style="63" customWidth="1"/>
    <col min="6413" max="6413" width="10.625" style="63" customWidth="1"/>
    <col min="6414" max="6414" width="8.625" style="63" customWidth="1"/>
    <col min="6415" max="6415" width="6.25" style="63" customWidth="1"/>
    <col min="6416" max="6416" width="11.125" style="63" customWidth="1"/>
    <col min="6417" max="6417" width="12.25" style="63" customWidth="1"/>
    <col min="6418" max="6418" width="12.625" style="63" customWidth="1"/>
    <col min="6419" max="6656" width="9" style="63"/>
    <col min="6657" max="6657" width="4.375" style="63" customWidth="1"/>
    <col min="6658" max="6659" width="7.5" style="63" customWidth="1"/>
    <col min="6660" max="6660" width="8.125" style="63" customWidth="1"/>
    <col min="6661" max="6662" width="10.625" style="63" customWidth="1"/>
    <col min="6663" max="6663" width="8.875" style="63" customWidth="1"/>
    <col min="6664" max="6664" width="6.375" style="63" customWidth="1"/>
    <col min="6665" max="6666" width="7.5" style="63" customWidth="1"/>
    <col min="6667" max="6667" width="8.125" style="63" customWidth="1"/>
    <col min="6668" max="6668" width="13.125" style="63" customWidth="1"/>
    <col min="6669" max="6669" width="10.625" style="63" customWidth="1"/>
    <col min="6670" max="6670" width="8.625" style="63" customWidth="1"/>
    <col min="6671" max="6671" width="6.25" style="63" customWidth="1"/>
    <col min="6672" max="6672" width="11.125" style="63" customWidth="1"/>
    <col min="6673" max="6673" width="12.25" style="63" customWidth="1"/>
    <col min="6674" max="6674" width="12.625" style="63" customWidth="1"/>
    <col min="6675" max="6912" width="9" style="63"/>
    <col min="6913" max="6913" width="4.375" style="63" customWidth="1"/>
    <col min="6914" max="6915" width="7.5" style="63" customWidth="1"/>
    <col min="6916" max="6916" width="8.125" style="63" customWidth="1"/>
    <col min="6917" max="6918" width="10.625" style="63" customWidth="1"/>
    <col min="6919" max="6919" width="8.875" style="63" customWidth="1"/>
    <col min="6920" max="6920" width="6.375" style="63" customWidth="1"/>
    <col min="6921" max="6922" width="7.5" style="63" customWidth="1"/>
    <col min="6923" max="6923" width="8.125" style="63" customWidth="1"/>
    <col min="6924" max="6924" width="13.125" style="63" customWidth="1"/>
    <col min="6925" max="6925" width="10.625" style="63" customWidth="1"/>
    <col min="6926" max="6926" width="8.625" style="63" customWidth="1"/>
    <col min="6927" max="6927" width="6.25" style="63" customWidth="1"/>
    <col min="6928" max="6928" width="11.125" style="63" customWidth="1"/>
    <col min="6929" max="6929" width="12.25" style="63" customWidth="1"/>
    <col min="6930" max="6930" width="12.625" style="63" customWidth="1"/>
    <col min="6931" max="7168" width="9" style="63"/>
    <col min="7169" max="7169" width="4.375" style="63" customWidth="1"/>
    <col min="7170" max="7171" width="7.5" style="63" customWidth="1"/>
    <col min="7172" max="7172" width="8.125" style="63" customWidth="1"/>
    <col min="7173" max="7174" width="10.625" style="63" customWidth="1"/>
    <col min="7175" max="7175" width="8.875" style="63" customWidth="1"/>
    <col min="7176" max="7176" width="6.375" style="63" customWidth="1"/>
    <col min="7177" max="7178" width="7.5" style="63" customWidth="1"/>
    <col min="7179" max="7179" width="8.125" style="63" customWidth="1"/>
    <col min="7180" max="7180" width="13.125" style="63" customWidth="1"/>
    <col min="7181" max="7181" width="10.625" style="63" customWidth="1"/>
    <col min="7182" max="7182" width="8.625" style="63" customWidth="1"/>
    <col min="7183" max="7183" width="6.25" style="63" customWidth="1"/>
    <col min="7184" max="7184" width="11.125" style="63" customWidth="1"/>
    <col min="7185" max="7185" width="12.25" style="63" customWidth="1"/>
    <col min="7186" max="7186" width="12.625" style="63" customWidth="1"/>
    <col min="7187" max="7424" width="9" style="63"/>
    <col min="7425" max="7425" width="4.375" style="63" customWidth="1"/>
    <col min="7426" max="7427" width="7.5" style="63" customWidth="1"/>
    <col min="7428" max="7428" width="8.125" style="63" customWidth="1"/>
    <col min="7429" max="7430" width="10.625" style="63" customWidth="1"/>
    <col min="7431" max="7431" width="8.875" style="63" customWidth="1"/>
    <col min="7432" max="7432" width="6.375" style="63" customWidth="1"/>
    <col min="7433" max="7434" width="7.5" style="63" customWidth="1"/>
    <col min="7435" max="7435" width="8.125" style="63" customWidth="1"/>
    <col min="7436" max="7436" width="13.125" style="63" customWidth="1"/>
    <col min="7437" max="7437" width="10.625" style="63" customWidth="1"/>
    <col min="7438" max="7438" width="8.625" style="63" customWidth="1"/>
    <col min="7439" max="7439" width="6.25" style="63" customWidth="1"/>
    <col min="7440" max="7440" width="11.125" style="63" customWidth="1"/>
    <col min="7441" max="7441" width="12.25" style="63" customWidth="1"/>
    <col min="7442" max="7442" width="12.625" style="63" customWidth="1"/>
    <col min="7443" max="7680" width="9" style="63"/>
    <col min="7681" max="7681" width="4.375" style="63" customWidth="1"/>
    <col min="7682" max="7683" width="7.5" style="63" customWidth="1"/>
    <col min="7684" max="7684" width="8.125" style="63" customWidth="1"/>
    <col min="7685" max="7686" width="10.625" style="63" customWidth="1"/>
    <col min="7687" max="7687" width="8.875" style="63" customWidth="1"/>
    <col min="7688" max="7688" width="6.375" style="63" customWidth="1"/>
    <col min="7689" max="7690" width="7.5" style="63" customWidth="1"/>
    <col min="7691" max="7691" width="8.125" style="63" customWidth="1"/>
    <col min="7692" max="7692" width="13.125" style="63" customWidth="1"/>
    <col min="7693" max="7693" width="10.625" style="63" customWidth="1"/>
    <col min="7694" max="7694" width="8.625" style="63" customWidth="1"/>
    <col min="7695" max="7695" width="6.25" style="63" customWidth="1"/>
    <col min="7696" max="7696" width="11.125" style="63" customWidth="1"/>
    <col min="7697" max="7697" width="12.25" style="63" customWidth="1"/>
    <col min="7698" max="7698" width="12.625" style="63" customWidth="1"/>
    <col min="7699" max="7936" width="9" style="63"/>
    <col min="7937" max="7937" width="4.375" style="63" customWidth="1"/>
    <col min="7938" max="7939" width="7.5" style="63" customWidth="1"/>
    <col min="7940" max="7940" width="8.125" style="63" customWidth="1"/>
    <col min="7941" max="7942" width="10.625" style="63" customWidth="1"/>
    <col min="7943" max="7943" width="8.875" style="63" customWidth="1"/>
    <col min="7944" max="7944" width="6.375" style="63" customWidth="1"/>
    <col min="7945" max="7946" width="7.5" style="63" customWidth="1"/>
    <col min="7947" max="7947" width="8.125" style="63" customWidth="1"/>
    <col min="7948" max="7948" width="13.125" style="63" customWidth="1"/>
    <col min="7949" max="7949" width="10.625" style="63" customWidth="1"/>
    <col min="7950" max="7950" width="8.625" style="63" customWidth="1"/>
    <col min="7951" max="7951" width="6.25" style="63" customWidth="1"/>
    <col min="7952" max="7952" width="11.125" style="63" customWidth="1"/>
    <col min="7953" max="7953" width="12.25" style="63" customWidth="1"/>
    <col min="7954" max="7954" width="12.625" style="63" customWidth="1"/>
    <col min="7955" max="8192" width="9" style="63"/>
    <col min="8193" max="8193" width="4.375" style="63" customWidth="1"/>
    <col min="8194" max="8195" width="7.5" style="63" customWidth="1"/>
    <col min="8196" max="8196" width="8.125" style="63" customWidth="1"/>
    <col min="8197" max="8198" width="10.625" style="63" customWidth="1"/>
    <col min="8199" max="8199" width="8.875" style="63" customWidth="1"/>
    <col min="8200" max="8200" width="6.375" style="63" customWidth="1"/>
    <col min="8201" max="8202" width="7.5" style="63" customWidth="1"/>
    <col min="8203" max="8203" width="8.125" style="63" customWidth="1"/>
    <col min="8204" max="8204" width="13.125" style="63" customWidth="1"/>
    <col min="8205" max="8205" width="10.625" style="63" customWidth="1"/>
    <col min="8206" max="8206" width="8.625" style="63" customWidth="1"/>
    <col min="8207" max="8207" width="6.25" style="63" customWidth="1"/>
    <col min="8208" max="8208" width="11.125" style="63" customWidth="1"/>
    <col min="8209" max="8209" width="12.25" style="63" customWidth="1"/>
    <col min="8210" max="8210" width="12.625" style="63" customWidth="1"/>
    <col min="8211" max="8448" width="9" style="63"/>
    <col min="8449" max="8449" width="4.375" style="63" customWidth="1"/>
    <col min="8450" max="8451" width="7.5" style="63" customWidth="1"/>
    <col min="8452" max="8452" width="8.125" style="63" customWidth="1"/>
    <col min="8453" max="8454" width="10.625" style="63" customWidth="1"/>
    <col min="8455" max="8455" width="8.875" style="63" customWidth="1"/>
    <col min="8456" max="8456" width="6.375" style="63" customWidth="1"/>
    <col min="8457" max="8458" width="7.5" style="63" customWidth="1"/>
    <col min="8459" max="8459" width="8.125" style="63" customWidth="1"/>
    <col min="8460" max="8460" width="13.125" style="63" customWidth="1"/>
    <col min="8461" max="8461" width="10.625" style="63" customWidth="1"/>
    <col min="8462" max="8462" width="8.625" style="63" customWidth="1"/>
    <col min="8463" max="8463" width="6.25" style="63" customWidth="1"/>
    <col min="8464" max="8464" width="11.125" style="63" customWidth="1"/>
    <col min="8465" max="8465" width="12.25" style="63" customWidth="1"/>
    <col min="8466" max="8466" width="12.625" style="63" customWidth="1"/>
    <col min="8467" max="8704" width="9" style="63"/>
    <col min="8705" max="8705" width="4.375" style="63" customWidth="1"/>
    <col min="8706" max="8707" width="7.5" style="63" customWidth="1"/>
    <col min="8708" max="8708" width="8.125" style="63" customWidth="1"/>
    <col min="8709" max="8710" width="10.625" style="63" customWidth="1"/>
    <col min="8711" max="8711" width="8.875" style="63" customWidth="1"/>
    <col min="8712" max="8712" width="6.375" style="63" customWidth="1"/>
    <col min="8713" max="8714" width="7.5" style="63" customWidth="1"/>
    <col min="8715" max="8715" width="8.125" style="63" customWidth="1"/>
    <col min="8716" max="8716" width="13.125" style="63" customWidth="1"/>
    <col min="8717" max="8717" width="10.625" style="63" customWidth="1"/>
    <col min="8718" max="8718" width="8.625" style="63" customWidth="1"/>
    <col min="8719" max="8719" width="6.25" style="63" customWidth="1"/>
    <col min="8720" max="8720" width="11.125" style="63" customWidth="1"/>
    <col min="8721" max="8721" width="12.25" style="63" customWidth="1"/>
    <col min="8722" max="8722" width="12.625" style="63" customWidth="1"/>
    <col min="8723" max="8960" width="9" style="63"/>
    <col min="8961" max="8961" width="4.375" style="63" customWidth="1"/>
    <col min="8962" max="8963" width="7.5" style="63" customWidth="1"/>
    <col min="8964" max="8964" width="8.125" style="63" customWidth="1"/>
    <col min="8965" max="8966" width="10.625" style="63" customWidth="1"/>
    <col min="8967" max="8967" width="8.875" style="63" customWidth="1"/>
    <col min="8968" max="8968" width="6.375" style="63" customWidth="1"/>
    <col min="8969" max="8970" width="7.5" style="63" customWidth="1"/>
    <col min="8971" max="8971" width="8.125" style="63" customWidth="1"/>
    <col min="8972" max="8972" width="13.125" style="63" customWidth="1"/>
    <col min="8973" max="8973" width="10.625" style="63" customWidth="1"/>
    <col min="8974" max="8974" width="8.625" style="63" customWidth="1"/>
    <col min="8975" max="8975" width="6.25" style="63" customWidth="1"/>
    <col min="8976" max="8976" width="11.125" style="63" customWidth="1"/>
    <col min="8977" max="8977" width="12.25" style="63" customWidth="1"/>
    <col min="8978" max="8978" width="12.625" style="63" customWidth="1"/>
    <col min="8979" max="9216" width="9" style="63"/>
    <col min="9217" max="9217" width="4.375" style="63" customWidth="1"/>
    <col min="9218" max="9219" width="7.5" style="63" customWidth="1"/>
    <col min="9220" max="9220" width="8.125" style="63" customWidth="1"/>
    <col min="9221" max="9222" width="10.625" style="63" customWidth="1"/>
    <col min="9223" max="9223" width="8.875" style="63" customWidth="1"/>
    <col min="9224" max="9224" width="6.375" style="63" customWidth="1"/>
    <col min="9225" max="9226" width="7.5" style="63" customWidth="1"/>
    <col min="9227" max="9227" width="8.125" style="63" customWidth="1"/>
    <col min="9228" max="9228" width="13.125" style="63" customWidth="1"/>
    <col min="9229" max="9229" width="10.625" style="63" customWidth="1"/>
    <col min="9230" max="9230" width="8.625" style="63" customWidth="1"/>
    <col min="9231" max="9231" width="6.25" style="63" customWidth="1"/>
    <col min="9232" max="9232" width="11.125" style="63" customWidth="1"/>
    <col min="9233" max="9233" width="12.25" style="63" customWidth="1"/>
    <col min="9234" max="9234" width="12.625" style="63" customWidth="1"/>
    <col min="9235" max="9472" width="9" style="63"/>
    <col min="9473" max="9473" width="4.375" style="63" customWidth="1"/>
    <col min="9474" max="9475" width="7.5" style="63" customWidth="1"/>
    <col min="9476" max="9476" width="8.125" style="63" customWidth="1"/>
    <col min="9477" max="9478" width="10.625" style="63" customWidth="1"/>
    <col min="9479" max="9479" width="8.875" style="63" customWidth="1"/>
    <col min="9480" max="9480" width="6.375" style="63" customWidth="1"/>
    <col min="9481" max="9482" width="7.5" style="63" customWidth="1"/>
    <col min="9483" max="9483" width="8.125" style="63" customWidth="1"/>
    <col min="9484" max="9484" width="13.125" style="63" customWidth="1"/>
    <col min="9485" max="9485" width="10.625" style="63" customWidth="1"/>
    <col min="9486" max="9486" width="8.625" style="63" customWidth="1"/>
    <col min="9487" max="9487" width="6.25" style="63" customWidth="1"/>
    <col min="9488" max="9488" width="11.125" style="63" customWidth="1"/>
    <col min="9489" max="9489" width="12.25" style="63" customWidth="1"/>
    <col min="9490" max="9490" width="12.625" style="63" customWidth="1"/>
    <col min="9491" max="9728" width="9" style="63"/>
    <col min="9729" max="9729" width="4.375" style="63" customWidth="1"/>
    <col min="9730" max="9731" width="7.5" style="63" customWidth="1"/>
    <col min="9732" max="9732" width="8.125" style="63" customWidth="1"/>
    <col min="9733" max="9734" width="10.625" style="63" customWidth="1"/>
    <col min="9735" max="9735" width="8.875" style="63" customWidth="1"/>
    <col min="9736" max="9736" width="6.375" style="63" customWidth="1"/>
    <col min="9737" max="9738" width="7.5" style="63" customWidth="1"/>
    <col min="9739" max="9739" width="8.125" style="63" customWidth="1"/>
    <col min="9740" max="9740" width="13.125" style="63" customWidth="1"/>
    <col min="9741" max="9741" width="10.625" style="63" customWidth="1"/>
    <col min="9742" max="9742" width="8.625" style="63" customWidth="1"/>
    <col min="9743" max="9743" width="6.25" style="63" customWidth="1"/>
    <col min="9744" max="9744" width="11.125" style="63" customWidth="1"/>
    <col min="9745" max="9745" width="12.25" style="63" customWidth="1"/>
    <col min="9746" max="9746" width="12.625" style="63" customWidth="1"/>
    <col min="9747" max="9984" width="9" style="63"/>
    <col min="9985" max="9985" width="4.375" style="63" customWidth="1"/>
    <col min="9986" max="9987" width="7.5" style="63" customWidth="1"/>
    <col min="9988" max="9988" width="8.125" style="63" customWidth="1"/>
    <col min="9989" max="9990" width="10.625" style="63" customWidth="1"/>
    <col min="9991" max="9991" width="8.875" style="63" customWidth="1"/>
    <col min="9992" max="9992" width="6.375" style="63" customWidth="1"/>
    <col min="9993" max="9994" width="7.5" style="63" customWidth="1"/>
    <col min="9995" max="9995" width="8.125" style="63" customWidth="1"/>
    <col min="9996" max="9996" width="13.125" style="63" customWidth="1"/>
    <col min="9997" max="9997" width="10.625" style="63" customWidth="1"/>
    <col min="9998" max="9998" width="8.625" style="63" customWidth="1"/>
    <col min="9999" max="9999" width="6.25" style="63" customWidth="1"/>
    <col min="10000" max="10000" width="11.125" style="63" customWidth="1"/>
    <col min="10001" max="10001" width="12.25" style="63" customWidth="1"/>
    <col min="10002" max="10002" width="12.625" style="63" customWidth="1"/>
    <col min="10003" max="10240" width="9" style="63"/>
    <col min="10241" max="10241" width="4.375" style="63" customWidth="1"/>
    <col min="10242" max="10243" width="7.5" style="63" customWidth="1"/>
    <col min="10244" max="10244" width="8.125" style="63" customWidth="1"/>
    <col min="10245" max="10246" width="10.625" style="63" customWidth="1"/>
    <col min="10247" max="10247" width="8.875" style="63" customWidth="1"/>
    <col min="10248" max="10248" width="6.375" style="63" customWidth="1"/>
    <col min="10249" max="10250" width="7.5" style="63" customWidth="1"/>
    <col min="10251" max="10251" width="8.125" style="63" customWidth="1"/>
    <col min="10252" max="10252" width="13.125" style="63" customWidth="1"/>
    <col min="10253" max="10253" width="10.625" style="63" customWidth="1"/>
    <col min="10254" max="10254" width="8.625" style="63" customWidth="1"/>
    <col min="10255" max="10255" width="6.25" style="63" customWidth="1"/>
    <col min="10256" max="10256" width="11.125" style="63" customWidth="1"/>
    <col min="10257" max="10257" width="12.25" style="63" customWidth="1"/>
    <col min="10258" max="10258" width="12.625" style="63" customWidth="1"/>
    <col min="10259" max="10496" width="9" style="63"/>
    <col min="10497" max="10497" width="4.375" style="63" customWidth="1"/>
    <col min="10498" max="10499" width="7.5" style="63" customWidth="1"/>
    <col min="10500" max="10500" width="8.125" style="63" customWidth="1"/>
    <col min="10501" max="10502" width="10.625" style="63" customWidth="1"/>
    <col min="10503" max="10503" width="8.875" style="63" customWidth="1"/>
    <col min="10504" max="10504" width="6.375" style="63" customWidth="1"/>
    <col min="10505" max="10506" width="7.5" style="63" customWidth="1"/>
    <col min="10507" max="10507" width="8.125" style="63" customWidth="1"/>
    <col min="10508" max="10508" width="13.125" style="63" customWidth="1"/>
    <col min="10509" max="10509" width="10.625" style="63" customWidth="1"/>
    <col min="10510" max="10510" width="8.625" style="63" customWidth="1"/>
    <col min="10511" max="10511" width="6.25" style="63" customWidth="1"/>
    <col min="10512" max="10512" width="11.125" style="63" customWidth="1"/>
    <col min="10513" max="10513" width="12.25" style="63" customWidth="1"/>
    <col min="10514" max="10514" width="12.625" style="63" customWidth="1"/>
    <col min="10515" max="10752" width="9" style="63"/>
    <col min="10753" max="10753" width="4.375" style="63" customWidth="1"/>
    <col min="10754" max="10755" width="7.5" style="63" customWidth="1"/>
    <col min="10756" max="10756" width="8.125" style="63" customWidth="1"/>
    <col min="10757" max="10758" width="10.625" style="63" customWidth="1"/>
    <col min="10759" max="10759" width="8.875" style="63" customWidth="1"/>
    <col min="10760" max="10760" width="6.375" style="63" customWidth="1"/>
    <col min="10761" max="10762" width="7.5" style="63" customWidth="1"/>
    <col min="10763" max="10763" width="8.125" style="63" customWidth="1"/>
    <col min="10764" max="10764" width="13.125" style="63" customWidth="1"/>
    <col min="10765" max="10765" width="10.625" style="63" customWidth="1"/>
    <col min="10766" max="10766" width="8.625" style="63" customWidth="1"/>
    <col min="10767" max="10767" width="6.25" style="63" customWidth="1"/>
    <col min="10768" max="10768" width="11.125" style="63" customWidth="1"/>
    <col min="10769" max="10769" width="12.25" style="63" customWidth="1"/>
    <col min="10770" max="10770" width="12.625" style="63" customWidth="1"/>
    <col min="10771" max="11008" width="9" style="63"/>
    <col min="11009" max="11009" width="4.375" style="63" customWidth="1"/>
    <col min="11010" max="11011" width="7.5" style="63" customWidth="1"/>
    <col min="11012" max="11012" width="8.125" style="63" customWidth="1"/>
    <col min="11013" max="11014" width="10.625" style="63" customWidth="1"/>
    <col min="11015" max="11015" width="8.875" style="63" customWidth="1"/>
    <col min="11016" max="11016" width="6.375" style="63" customWidth="1"/>
    <col min="11017" max="11018" width="7.5" style="63" customWidth="1"/>
    <col min="11019" max="11019" width="8.125" style="63" customWidth="1"/>
    <col min="11020" max="11020" width="13.125" style="63" customWidth="1"/>
    <col min="11021" max="11021" width="10.625" style="63" customWidth="1"/>
    <col min="11022" max="11022" width="8.625" style="63" customWidth="1"/>
    <col min="11023" max="11023" width="6.25" style="63" customWidth="1"/>
    <col min="11024" max="11024" width="11.125" style="63" customWidth="1"/>
    <col min="11025" max="11025" width="12.25" style="63" customWidth="1"/>
    <col min="11026" max="11026" width="12.625" style="63" customWidth="1"/>
    <col min="11027" max="11264" width="9" style="63"/>
    <col min="11265" max="11265" width="4.375" style="63" customWidth="1"/>
    <col min="11266" max="11267" width="7.5" style="63" customWidth="1"/>
    <col min="11268" max="11268" width="8.125" style="63" customWidth="1"/>
    <col min="11269" max="11270" width="10.625" style="63" customWidth="1"/>
    <col min="11271" max="11271" width="8.875" style="63" customWidth="1"/>
    <col min="11272" max="11272" width="6.375" style="63" customWidth="1"/>
    <col min="11273" max="11274" width="7.5" style="63" customWidth="1"/>
    <col min="11275" max="11275" width="8.125" style="63" customWidth="1"/>
    <col min="11276" max="11276" width="13.125" style="63" customWidth="1"/>
    <col min="11277" max="11277" width="10.625" style="63" customWidth="1"/>
    <col min="11278" max="11278" width="8.625" style="63" customWidth="1"/>
    <col min="11279" max="11279" width="6.25" style="63" customWidth="1"/>
    <col min="11280" max="11280" width="11.125" style="63" customWidth="1"/>
    <col min="11281" max="11281" width="12.25" style="63" customWidth="1"/>
    <col min="11282" max="11282" width="12.625" style="63" customWidth="1"/>
    <col min="11283" max="11520" width="9" style="63"/>
    <col min="11521" max="11521" width="4.375" style="63" customWidth="1"/>
    <col min="11522" max="11523" width="7.5" style="63" customWidth="1"/>
    <col min="11524" max="11524" width="8.125" style="63" customWidth="1"/>
    <col min="11525" max="11526" width="10.625" style="63" customWidth="1"/>
    <col min="11527" max="11527" width="8.875" style="63" customWidth="1"/>
    <col min="11528" max="11528" width="6.375" style="63" customWidth="1"/>
    <col min="11529" max="11530" width="7.5" style="63" customWidth="1"/>
    <col min="11531" max="11531" width="8.125" style="63" customWidth="1"/>
    <col min="11532" max="11532" width="13.125" style="63" customWidth="1"/>
    <col min="11533" max="11533" width="10.625" style="63" customWidth="1"/>
    <col min="11534" max="11534" width="8.625" style="63" customWidth="1"/>
    <col min="11535" max="11535" width="6.25" style="63" customWidth="1"/>
    <col min="11536" max="11536" width="11.125" style="63" customWidth="1"/>
    <col min="11537" max="11537" width="12.25" style="63" customWidth="1"/>
    <col min="11538" max="11538" width="12.625" style="63" customWidth="1"/>
    <col min="11539" max="11776" width="9" style="63"/>
    <col min="11777" max="11777" width="4.375" style="63" customWidth="1"/>
    <col min="11778" max="11779" width="7.5" style="63" customWidth="1"/>
    <col min="11780" max="11780" width="8.125" style="63" customWidth="1"/>
    <col min="11781" max="11782" width="10.625" style="63" customWidth="1"/>
    <col min="11783" max="11783" width="8.875" style="63" customWidth="1"/>
    <col min="11784" max="11784" width="6.375" style="63" customWidth="1"/>
    <col min="11785" max="11786" width="7.5" style="63" customWidth="1"/>
    <col min="11787" max="11787" width="8.125" style="63" customWidth="1"/>
    <col min="11788" max="11788" width="13.125" style="63" customWidth="1"/>
    <col min="11789" max="11789" width="10.625" style="63" customWidth="1"/>
    <col min="11790" max="11790" width="8.625" style="63" customWidth="1"/>
    <col min="11791" max="11791" width="6.25" style="63" customWidth="1"/>
    <col min="11792" max="11792" width="11.125" style="63" customWidth="1"/>
    <col min="11793" max="11793" width="12.25" style="63" customWidth="1"/>
    <col min="11794" max="11794" width="12.625" style="63" customWidth="1"/>
    <col min="11795" max="12032" width="9" style="63"/>
    <col min="12033" max="12033" width="4.375" style="63" customWidth="1"/>
    <col min="12034" max="12035" width="7.5" style="63" customWidth="1"/>
    <col min="12036" max="12036" width="8.125" style="63" customWidth="1"/>
    <col min="12037" max="12038" width="10.625" style="63" customWidth="1"/>
    <col min="12039" max="12039" width="8.875" style="63" customWidth="1"/>
    <col min="12040" max="12040" width="6.375" style="63" customWidth="1"/>
    <col min="12041" max="12042" width="7.5" style="63" customWidth="1"/>
    <col min="12043" max="12043" width="8.125" style="63" customWidth="1"/>
    <col min="12044" max="12044" width="13.125" style="63" customWidth="1"/>
    <col min="12045" max="12045" width="10.625" style="63" customWidth="1"/>
    <col min="12046" max="12046" width="8.625" style="63" customWidth="1"/>
    <col min="12047" max="12047" width="6.25" style="63" customWidth="1"/>
    <col min="12048" max="12048" width="11.125" style="63" customWidth="1"/>
    <col min="12049" max="12049" width="12.25" style="63" customWidth="1"/>
    <col min="12050" max="12050" width="12.625" style="63" customWidth="1"/>
    <col min="12051" max="12288" width="9" style="63"/>
    <col min="12289" max="12289" width="4.375" style="63" customWidth="1"/>
    <col min="12290" max="12291" width="7.5" style="63" customWidth="1"/>
    <col min="12292" max="12292" width="8.125" style="63" customWidth="1"/>
    <col min="12293" max="12294" width="10.625" style="63" customWidth="1"/>
    <col min="12295" max="12295" width="8.875" style="63" customWidth="1"/>
    <col min="12296" max="12296" width="6.375" style="63" customWidth="1"/>
    <col min="12297" max="12298" width="7.5" style="63" customWidth="1"/>
    <col min="12299" max="12299" width="8.125" style="63" customWidth="1"/>
    <col min="12300" max="12300" width="13.125" style="63" customWidth="1"/>
    <col min="12301" max="12301" width="10.625" style="63" customWidth="1"/>
    <col min="12302" max="12302" width="8.625" style="63" customWidth="1"/>
    <col min="12303" max="12303" width="6.25" style="63" customWidth="1"/>
    <col min="12304" max="12304" width="11.125" style="63" customWidth="1"/>
    <col min="12305" max="12305" width="12.25" style="63" customWidth="1"/>
    <col min="12306" max="12306" width="12.625" style="63" customWidth="1"/>
    <col min="12307" max="12544" width="9" style="63"/>
    <col min="12545" max="12545" width="4.375" style="63" customWidth="1"/>
    <col min="12546" max="12547" width="7.5" style="63" customWidth="1"/>
    <col min="12548" max="12548" width="8.125" style="63" customWidth="1"/>
    <col min="12549" max="12550" width="10.625" style="63" customWidth="1"/>
    <col min="12551" max="12551" width="8.875" style="63" customWidth="1"/>
    <col min="12552" max="12552" width="6.375" style="63" customWidth="1"/>
    <col min="12553" max="12554" width="7.5" style="63" customWidth="1"/>
    <col min="12555" max="12555" width="8.125" style="63" customWidth="1"/>
    <col min="12556" max="12556" width="13.125" style="63" customWidth="1"/>
    <col min="12557" max="12557" width="10.625" style="63" customWidth="1"/>
    <col min="12558" max="12558" width="8.625" style="63" customWidth="1"/>
    <col min="12559" max="12559" width="6.25" style="63" customWidth="1"/>
    <col min="12560" max="12560" width="11.125" style="63" customWidth="1"/>
    <col min="12561" max="12561" width="12.25" style="63" customWidth="1"/>
    <col min="12562" max="12562" width="12.625" style="63" customWidth="1"/>
    <col min="12563" max="12800" width="9" style="63"/>
    <col min="12801" max="12801" width="4.375" style="63" customWidth="1"/>
    <col min="12802" max="12803" width="7.5" style="63" customWidth="1"/>
    <col min="12804" max="12804" width="8.125" style="63" customWidth="1"/>
    <col min="12805" max="12806" width="10.625" style="63" customWidth="1"/>
    <col min="12807" max="12807" width="8.875" style="63" customWidth="1"/>
    <col min="12808" max="12808" width="6.375" style="63" customWidth="1"/>
    <col min="12809" max="12810" width="7.5" style="63" customWidth="1"/>
    <col min="12811" max="12811" width="8.125" style="63" customWidth="1"/>
    <col min="12812" max="12812" width="13.125" style="63" customWidth="1"/>
    <col min="12813" max="12813" width="10.625" style="63" customWidth="1"/>
    <col min="12814" max="12814" width="8.625" style="63" customWidth="1"/>
    <col min="12815" max="12815" width="6.25" style="63" customWidth="1"/>
    <col min="12816" max="12816" width="11.125" style="63" customWidth="1"/>
    <col min="12817" max="12817" width="12.25" style="63" customWidth="1"/>
    <col min="12818" max="12818" width="12.625" style="63" customWidth="1"/>
    <col min="12819" max="13056" width="9" style="63"/>
    <col min="13057" max="13057" width="4.375" style="63" customWidth="1"/>
    <col min="13058" max="13059" width="7.5" style="63" customWidth="1"/>
    <col min="13060" max="13060" width="8.125" style="63" customWidth="1"/>
    <col min="13061" max="13062" width="10.625" style="63" customWidth="1"/>
    <col min="13063" max="13063" width="8.875" style="63" customWidth="1"/>
    <col min="13064" max="13064" width="6.375" style="63" customWidth="1"/>
    <col min="13065" max="13066" width="7.5" style="63" customWidth="1"/>
    <col min="13067" max="13067" width="8.125" style="63" customWidth="1"/>
    <col min="13068" max="13068" width="13.125" style="63" customWidth="1"/>
    <col min="13069" max="13069" width="10.625" style="63" customWidth="1"/>
    <col min="13070" max="13070" width="8.625" style="63" customWidth="1"/>
    <col min="13071" max="13071" width="6.25" style="63" customWidth="1"/>
    <col min="13072" max="13072" width="11.125" style="63" customWidth="1"/>
    <col min="13073" max="13073" width="12.25" style="63" customWidth="1"/>
    <col min="13074" max="13074" width="12.625" style="63" customWidth="1"/>
    <col min="13075" max="13312" width="9" style="63"/>
    <col min="13313" max="13313" width="4.375" style="63" customWidth="1"/>
    <col min="13314" max="13315" width="7.5" style="63" customWidth="1"/>
    <col min="13316" max="13316" width="8.125" style="63" customWidth="1"/>
    <col min="13317" max="13318" width="10.625" style="63" customWidth="1"/>
    <col min="13319" max="13319" width="8.875" style="63" customWidth="1"/>
    <col min="13320" max="13320" width="6.375" style="63" customWidth="1"/>
    <col min="13321" max="13322" width="7.5" style="63" customWidth="1"/>
    <col min="13323" max="13323" width="8.125" style="63" customWidth="1"/>
    <col min="13324" max="13324" width="13.125" style="63" customWidth="1"/>
    <col min="13325" max="13325" width="10.625" style="63" customWidth="1"/>
    <col min="13326" max="13326" width="8.625" style="63" customWidth="1"/>
    <col min="13327" max="13327" width="6.25" style="63" customWidth="1"/>
    <col min="13328" max="13328" width="11.125" style="63" customWidth="1"/>
    <col min="13329" max="13329" width="12.25" style="63" customWidth="1"/>
    <col min="13330" max="13330" width="12.625" style="63" customWidth="1"/>
    <col min="13331" max="13568" width="9" style="63"/>
    <col min="13569" max="13569" width="4.375" style="63" customWidth="1"/>
    <col min="13570" max="13571" width="7.5" style="63" customWidth="1"/>
    <col min="13572" max="13572" width="8.125" style="63" customWidth="1"/>
    <col min="13573" max="13574" width="10.625" style="63" customWidth="1"/>
    <col min="13575" max="13575" width="8.875" style="63" customWidth="1"/>
    <col min="13576" max="13576" width="6.375" style="63" customWidth="1"/>
    <col min="13577" max="13578" width="7.5" style="63" customWidth="1"/>
    <col min="13579" max="13579" width="8.125" style="63" customWidth="1"/>
    <col min="13580" max="13580" width="13.125" style="63" customWidth="1"/>
    <col min="13581" max="13581" width="10.625" style="63" customWidth="1"/>
    <col min="13582" max="13582" width="8.625" style="63" customWidth="1"/>
    <col min="13583" max="13583" width="6.25" style="63" customWidth="1"/>
    <col min="13584" max="13584" width="11.125" style="63" customWidth="1"/>
    <col min="13585" max="13585" width="12.25" style="63" customWidth="1"/>
    <col min="13586" max="13586" width="12.625" style="63" customWidth="1"/>
    <col min="13587" max="13824" width="9" style="63"/>
    <col min="13825" max="13825" width="4.375" style="63" customWidth="1"/>
    <col min="13826" max="13827" width="7.5" style="63" customWidth="1"/>
    <col min="13828" max="13828" width="8.125" style="63" customWidth="1"/>
    <col min="13829" max="13830" width="10.625" style="63" customWidth="1"/>
    <col min="13831" max="13831" width="8.875" style="63" customWidth="1"/>
    <col min="13832" max="13832" width="6.375" style="63" customWidth="1"/>
    <col min="13833" max="13834" width="7.5" style="63" customWidth="1"/>
    <col min="13835" max="13835" width="8.125" style="63" customWidth="1"/>
    <col min="13836" max="13836" width="13.125" style="63" customWidth="1"/>
    <col min="13837" max="13837" width="10.625" style="63" customWidth="1"/>
    <col min="13838" max="13838" width="8.625" style="63" customWidth="1"/>
    <col min="13839" max="13839" width="6.25" style="63" customWidth="1"/>
    <col min="13840" max="13840" width="11.125" style="63" customWidth="1"/>
    <col min="13841" max="13841" width="12.25" style="63" customWidth="1"/>
    <col min="13842" max="13842" width="12.625" style="63" customWidth="1"/>
    <col min="13843" max="14080" width="9" style="63"/>
    <col min="14081" max="14081" width="4.375" style="63" customWidth="1"/>
    <col min="14082" max="14083" width="7.5" style="63" customWidth="1"/>
    <col min="14084" max="14084" width="8.125" style="63" customWidth="1"/>
    <col min="14085" max="14086" width="10.625" style="63" customWidth="1"/>
    <col min="14087" max="14087" width="8.875" style="63" customWidth="1"/>
    <col min="14088" max="14088" width="6.375" style="63" customWidth="1"/>
    <col min="14089" max="14090" width="7.5" style="63" customWidth="1"/>
    <col min="14091" max="14091" width="8.125" style="63" customWidth="1"/>
    <col min="14092" max="14092" width="13.125" style="63" customWidth="1"/>
    <col min="14093" max="14093" width="10.625" style="63" customWidth="1"/>
    <col min="14094" max="14094" width="8.625" style="63" customWidth="1"/>
    <col min="14095" max="14095" width="6.25" style="63" customWidth="1"/>
    <col min="14096" max="14096" width="11.125" style="63" customWidth="1"/>
    <col min="14097" max="14097" width="12.25" style="63" customWidth="1"/>
    <col min="14098" max="14098" width="12.625" style="63" customWidth="1"/>
    <col min="14099" max="14336" width="9" style="63"/>
    <col min="14337" max="14337" width="4.375" style="63" customWidth="1"/>
    <col min="14338" max="14339" width="7.5" style="63" customWidth="1"/>
    <col min="14340" max="14340" width="8.125" style="63" customWidth="1"/>
    <col min="14341" max="14342" width="10.625" style="63" customWidth="1"/>
    <col min="14343" max="14343" width="8.875" style="63" customWidth="1"/>
    <col min="14344" max="14344" width="6.375" style="63" customWidth="1"/>
    <col min="14345" max="14346" width="7.5" style="63" customWidth="1"/>
    <col min="14347" max="14347" width="8.125" style="63" customWidth="1"/>
    <col min="14348" max="14348" width="13.125" style="63" customWidth="1"/>
    <col min="14349" max="14349" width="10.625" style="63" customWidth="1"/>
    <col min="14350" max="14350" width="8.625" style="63" customWidth="1"/>
    <col min="14351" max="14351" width="6.25" style="63" customWidth="1"/>
    <col min="14352" max="14352" width="11.125" style="63" customWidth="1"/>
    <col min="14353" max="14353" width="12.25" style="63" customWidth="1"/>
    <col min="14354" max="14354" width="12.625" style="63" customWidth="1"/>
    <col min="14355" max="14592" width="9" style="63"/>
    <col min="14593" max="14593" width="4.375" style="63" customWidth="1"/>
    <col min="14594" max="14595" width="7.5" style="63" customWidth="1"/>
    <col min="14596" max="14596" width="8.125" style="63" customWidth="1"/>
    <col min="14597" max="14598" width="10.625" style="63" customWidth="1"/>
    <col min="14599" max="14599" width="8.875" style="63" customWidth="1"/>
    <col min="14600" max="14600" width="6.375" style="63" customWidth="1"/>
    <col min="14601" max="14602" width="7.5" style="63" customWidth="1"/>
    <col min="14603" max="14603" width="8.125" style="63" customWidth="1"/>
    <col min="14604" max="14604" width="13.125" style="63" customWidth="1"/>
    <col min="14605" max="14605" width="10.625" style="63" customWidth="1"/>
    <col min="14606" max="14606" width="8.625" style="63" customWidth="1"/>
    <col min="14607" max="14607" width="6.25" style="63" customWidth="1"/>
    <col min="14608" max="14608" width="11.125" style="63" customWidth="1"/>
    <col min="14609" max="14609" width="12.25" style="63" customWidth="1"/>
    <col min="14610" max="14610" width="12.625" style="63" customWidth="1"/>
    <col min="14611" max="14848" width="9" style="63"/>
    <col min="14849" max="14849" width="4.375" style="63" customWidth="1"/>
    <col min="14850" max="14851" width="7.5" style="63" customWidth="1"/>
    <col min="14852" max="14852" width="8.125" style="63" customWidth="1"/>
    <col min="14853" max="14854" width="10.625" style="63" customWidth="1"/>
    <col min="14855" max="14855" width="8.875" style="63" customWidth="1"/>
    <col min="14856" max="14856" width="6.375" style="63" customWidth="1"/>
    <col min="14857" max="14858" width="7.5" style="63" customWidth="1"/>
    <col min="14859" max="14859" width="8.125" style="63" customWidth="1"/>
    <col min="14860" max="14860" width="13.125" style="63" customWidth="1"/>
    <col min="14861" max="14861" width="10.625" style="63" customWidth="1"/>
    <col min="14862" max="14862" width="8.625" style="63" customWidth="1"/>
    <col min="14863" max="14863" width="6.25" style="63" customWidth="1"/>
    <col min="14864" max="14864" width="11.125" style="63" customWidth="1"/>
    <col min="14865" max="14865" width="12.25" style="63" customWidth="1"/>
    <col min="14866" max="14866" width="12.625" style="63" customWidth="1"/>
    <col min="14867" max="15104" width="9" style="63"/>
    <col min="15105" max="15105" width="4.375" style="63" customWidth="1"/>
    <col min="15106" max="15107" width="7.5" style="63" customWidth="1"/>
    <col min="15108" max="15108" width="8.125" style="63" customWidth="1"/>
    <col min="15109" max="15110" width="10.625" style="63" customWidth="1"/>
    <col min="15111" max="15111" width="8.875" style="63" customWidth="1"/>
    <col min="15112" max="15112" width="6.375" style="63" customWidth="1"/>
    <col min="15113" max="15114" width="7.5" style="63" customWidth="1"/>
    <col min="15115" max="15115" width="8.125" style="63" customWidth="1"/>
    <col min="15116" max="15116" width="13.125" style="63" customWidth="1"/>
    <col min="15117" max="15117" width="10.625" style="63" customWidth="1"/>
    <col min="15118" max="15118" width="8.625" style="63" customWidth="1"/>
    <col min="15119" max="15119" width="6.25" style="63" customWidth="1"/>
    <col min="15120" max="15120" width="11.125" style="63" customWidth="1"/>
    <col min="15121" max="15121" width="12.25" style="63" customWidth="1"/>
    <col min="15122" max="15122" width="12.625" style="63" customWidth="1"/>
    <col min="15123" max="15360" width="9" style="63"/>
    <col min="15361" max="15361" width="4.375" style="63" customWidth="1"/>
    <col min="15362" max="15363" width="7.5" style="63" customWidth="1"/>
    <col min="15364" max="15364" width="8.125" style="63" customWidth="1"/>
    <col min="15365" max="15366" width="10.625" style="63" customWidth="1"/>
    <col min="15367" max="15367" width="8.875" style="63" customWidth="1"/>
    <col min="15368" max="15368" width="6.375" style="63" customWidth="1"/>
    <col min="15369" max="15370" width="7.5" style="63" customWidth="1"/>
    <col min="15371" max="15371" width="8.125" style="63" customWidth="1"/>
    <col min="15372" max="15372" width="13.125" style="63" customWidth="1"/>
    <col min="15373" max="15373" width="10.625" style="63" customWidth="1"/>
    <col min="15374" max="15374" width="8.625" style="63" customWidth="1"/>
    <col min="15375" max="15375" width="6.25" style="63" customWidth="1"/>
    <col min="15376" max="15376" width="11.125" style="63" customWidth="1"/>
    <col min="15377" max="15377" width="12.25" style="63" customWidth="1"/>
    <col min="15378" max="15378" width="12.625" style="63" customWidth="1"/>
    <col min="15379" max="15616" width="9" style="63"/>
    <col min="15617" max="15617" width="4.375" style="63" customWidth="1"/>
    <col min="15618" max="15619" width="7.5" style="63" customWidth="1"/>
    <col min="15620" max="15620" width="8.125" style="63" customWidth="1"/>
    <col min="15621" max="15622" width="10.625" style="63" customWidth="1"/>
    <col min="15623" max="15623" width="8.875" style="63" customWidth="1"/>
    <col min="15624" max="15624" width="6.375" style="63" customWidth="1"/>
    <col min="15625" max="15626" width="7.5" style="63" customWidth="1"/>
    <col min="15627" max="15627" width="8.125" style="63" customWidth="1"/>
    <col min="15628" max="15628" width="13.125" style="63" customWidth="1"/>
    <col min="15629" max="15629" width="10.625" style="63" customWidth="1"/>
    <col min="15630" max="15630" width="8.625" style="63" customWidth="1"/>
    <col min="15631" max="15631" width="6.25" style="63" customWidth="1"/>
    <col min="15632" max="15632" width="11.125" style="63" customWidth="1"/>
    <col min="15633" max="15633" width="12.25" style="63" customWidth="1"/>
    <col min="15634" max="15634" width="12.625" style="63" customWidth="1"/>
    <col min="15635" max="15872" width="9" style="63"/>
    <col min="15873" max="15873" width="4.375" style="63" customWidth="1"/>
    <col min="15874" max="15875" width="7.5" style="63" customWidth="1"/>
    <col min="15876" max="15876" width="8.125" style="63" customWidth="1"/>
    <col min="15877" max="15878" width="10.625" style="63" customWidth="1"/>
    <col min="15879" max="15879" width="8.875" style="63" customWidth="1"/>
    <col min="15880" max="15880" width="6.375" style="63" customWidth="1"/>
    <col min="15881" max="15882" width="7.5" style="63" customWidth="1"/>
    <col min="15883" max="15883" width="8.125" style="63" customWidth="1"/>
    <col min="15884" max="15884" width="13.125" style="63" customWidth="1"/>
    <col min="15885" max="15885" width="10.625" style="63" customWidth="1"/>
    <col min="15886" max="15886" width="8.625" style="63" customWidth="1"/>
    <col min="15887" max="15887" width="6.25" style="63" customWidth="1"/>
    <col min="15888" max="15888" width="11.125" style="63" customWidth="1"/>
    <col min="15889" max="15889" width="12.25" style="63" customWidth="1"/>
    <col min="15890" max="15890" width="12.625" style="63" customWidth="1"/>
    <col min="15891" max="16128" width="9" style="63"/>
    <col min="16129" max="16129" width="4.375" style="63" customWidth="1"/>
    <col min="16130" max="16131" width="7.5" style="63" customWidth="1"/>
    <col min="16132" max="16132" width="8.125" style="63" customWidth="1"/>
    <col min="16133" max="16134" width="10.625" style="63" customWidth="1"/>
    <col min="16135" max="16135" width="8.875" style="63" customWidth="1"/>
    <col min="16136" max="16136" width="6.375" style="63" customWidth="1"/>
    <col min="16137" max="16138" width="7.5" style="63" customWidth="1"/>
    <col min="16139" max="16139" width="8.125" style="63" customWidth="1"/>
    <col min="16140" max="16140" width="13.125" style="63" customWidth="1"/>
    <col min="16141" max="16141" width="10.625" style="63" customWidth="1"/>
    <col min="16142" max="16142" width="8.625" style="63" customWidth="1"/>
    <col min="16143" max="16143" width="6.25" style="63" customWidth="1"/>
    <col min="16144" max="16144" width="11.125" style="63" customWidth="1"/>
    <col min="16145" max="16145" width="12.25" style="63" customWidth="1"/>
    <col min="16146" max="16146" width="12.625" style="63" customWidth="1"/>
    <col min="16147" max="16384" width="9" style="63"/>
  </cols>
  <sheetData>
    <row r="1" spans="1:15" ht="24.75" customHeight="1">
      <c r="A1" s="224" t="s">
        <v>168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3.5" customHeight="1">
      <c r="A2" s="64" t="s">
        <v>169</v>
      </c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 customHeight="1">
      <c r="A3" s="275" t="s">
        <v>0</v>
      </c>
      <c r="B3" s="278" t="s">
        <v>170</v>
      </c>
      <c r="C3" s="284"/>
      <c r="D3" s="284"/>
      <c r="E3" s="284"/>
      <c r="F3" s="284"/>
      <c r="G3" s="284"/>
      <c r="H3" s="279"/>
      <c r="I3" s="278" t="s">
        <v>171</v>
      </c>
      <c r="J3" s="284"/>
      <c r="K3" s="284"/>
      <c r="L3" s="284"/>
      <c r="M3" s="284"/>
      <c r="N3" s="284"/>
      <c r="O3" s="279"/>
    </row>
    <row r="4" spans="1:15" ht="15" customHeight="1">
      <c r="A4" s="277"/>
      <c r="B4" s="275" t="s">
        <v>3</v>
      </c>
      <c r="C4" s="275" t="s">
        <v>4</v>
      </c>
      <c r="D4" s="275" t="s">
        <v>5</v>
      </c>
      <c r="E4" s="278" t="s">
        <v>172</v>
      </c>
      <c r="F4" s="279"/>
      <c r="G4" s="278" t="s">
        <v>7</v>
      </c>
      <c r="H4" s="279"/>
      <c r="I4" s="275" t="s">
        <v>3</v>
      </c>
      <c r="J4" s="275" t="s">
        <v>4</v>
      </c>
      <c r="K4" s="275" t="s">
        <v>5</v>
      </c>
      <c r="L4" s="278" t="s">
        <v>172</v>
      </c>
      <c r="M4" s="279"/>
      <c r="N4" s="278" t="s">
        <v>7</v>
      </c>
      <c r="O4" s="279"/>
    </row>
    <row r="5" spans="1:15" ht="15" customHeight="1">
      <c r="A5" s="276"/>
      <c r="B5" s="276"/>
      <c r="C5" s="276"/>
      <c r="D5" s="276"/>
      <c r="E5" s="67" t="s">
        <v>173</v>
      </c>
      <c r="F5" s="67" t="s">
        <v>174</v>
      </c>
      <c r="G5" s="67" t="s">
        <v>10</v>
      </c>
      <c r="H5" s="67" t="s">
        <v>11</v>
      </c>
      <c r="I5" s="276"/>
      <c r="J5" s="276"/>
      <c r="K5" s="277"/>
      <c r="L5" s="67" t="s">
        <v>173</v>
      </c>
      <c r="M5" s="67" t="s">
        <v>174</v>
      </c>
      <c r="N5" s="67" t="s">
        <v>10</v>
      </c>
      <c r="O5" s="67" t="s">
        <v>11</v>
      </c>
    </row>
    <row r="6" spans="1:15" ht="16.5" customHeight="1">
      <c r="A6" s="68">
        <v>1</v>
      </c>
      <c r="B6" s="69" t="s">
        <v>175</v>
      </c>
      <c r="C6" s="69" t="s">
        <v>175</v>
      </c>
      <c r="D6" s="69" t="s">
        <v>176</v>
      </c>
      <c r="E6" s="70">
        <v>14880000</v>
      </c>
      <c r="F6" s="71">
        <v>14880000</v>
      </c>
      <c r="G6" s="71">
        <v>0</v>
      </c>
      <c r="H6" s="72">
        <v>0</v>
      </c>
      <c r="I6" s="269" t="s">
        <v>13</v>
      </c>
      <c r="J6" s="73" t="s">
        <v>177</v>
      </c>
      <c r="K6" s="74" t="s">
        <v>15</v>
      </c>
      <c r="L6" s="70">
        <v>97654640</v>
      </c>
      <c r="M6" s="70">
        <v>97654640</v>
      </c>
      <c r="N6" s="75">
        <v>0</v>
      </c>
      <c r="O6" s="76">
        <v>0</v>
      </c>
    </row>
    <row r="7" spans="1:15" ht="16.5" customHeight="1">
      <c r="A7" s="77">
        <v>2</v>
      </c>
      <c r="B7" s="269" t="s">
        <v>103</v>
      </c>
      <c r="C7" s="269" t="s">
        <v>103</v>
      </c>
      <c r="D7" s="78" t="s">
        <v>178</v>
      </c>
      <c r="E7" s="79">
        <v>7486000</v>
      </c>
      <c r="F7" s="80">
        <v>7486000</v>
      </c>
      <c r="G7" s="80">
        <v>0</v>
      </c>
      <c r="H7" s="81">
        <v>0</v>
      </c>
      <c r="I7" s="280"/>
      <c r="J7" s="82"/>
      <c r="K7" s="83" t="s">
        <v>179</v>
      </c>
      <c r="L7" s="84">
        <v>26271380</v>
      </c>
      <c r="M7" s="85">
        <v>26271380</v>
      </c>
      <c r="N7" s="86">
        <f>M7-L7</f>
        <v>0</v>
      </c>
      <c r="O7" s="87">
        <v>0</v>
      </c>
    </row>
    <row r="8" spans="1:15" ht="16.5" customHeight="1">
      <c r="A8" s="77">
        <v>3</v>
      </c>
      <c r="B8" s="280"/>
      <c r="C8" s="280"/>
      <c r="D8" s="88" t="s">
        <v>180</v>
      </c>
      <c r="E8" s="79">
        <v>140679000</v>
      </c>
      <c r="F8" s="80">
        <v>140679000</v>
      </c>
      <c r="G8" s="80">
        <v>0</v>
      </c>
      <c r="H8" s="81">
        <v>0</v>
      </c>
      <c r="I8" s="280"/>
      <c r="J8" s="82"/>
      <c r="K8" s="89" t="s">
        <v>181</v>
      </c>
      <c r="L8" s="90">
        <v>11168780</v>
      </c>
      <c r="M8" s="91">
        <v>11168780</v>
      </c>
      <c r="N8" s="92">
        <v>0</v>
      </c>
      <c r="O8" s="93">
        <v>0</v>
      </c>
    </row>
    <row r="9" spans="1:15" ht="16.5" customHeight="1">
      <c r="A9" s="77">
        <v>4</v>
      </c>
      <c r="B9" s="280"/>
      <c r="C9" s="280"/>
      <c r="D9" s="94" t="s">
        <v>182</v>
      </c>
      <c r="E9" s="79">
        <v>2400000</v>
      </c>
      <c r="F9" s="80">
        <v>2400000</v>
      </c>
      <c r="G9" s="80">
        <v>0</v>
      </c>
      <c r="H9" s="81">
        <v>0</v>
      </c>
      <c r="I9" s="280"/>
      <c r="J9" s="82"/>
      <c r="K9" s="83" t="s">
        <v>183</v>
      </c>
      <c r="L9" s="95">
        <v>11734200</v>
      </c>
      <c r="M9" s="96">
        <v>11734200</v>
      </c>
      <c r="N9" s="97">
        <v>0</v>
      </c>
      <c r="O9" s="98">
        <v>0</v>
      </c>
    </row>
    <row r="10" spans="1:15" ht="16.5" customHeight="1">
      <c r="A10" s="99">
        <v>5</v>
      </c>
      <c r="B10" s="270"/>
      <c r="C10" s="270"/>
      <c r="D10" s="94" t="s">
        <v>184</v>
      </c>
      <c r="E10" s="79">
        <v>2400000</v>
      </c>
      <c r="F10" s="80">
        <v>2400000</v>
      </c>
      <c r="G10" s="80">
        <v>0</v>
      </c>
      <c r="H10" s="81">
        <v>0</v>
      </c>
      <c r="I10" s="280"/>
      <c r="J10" s="100"/>
      <c r="K10" s="89" t="s">
        <v>110</v>
      </c>
      <c r="L10" s="79">
        <v>1260000</v>
      </c>
      <c r="M10" s="79">
        <v>1260000</v>
      </c>
      <c r="N10" s="80">
        <v>0</v>
      </c>
      <c r="O10" s="81">
        <v>0</v>
      </c>
    </row>
    <row r="11" spans="1:15" ht="16.5" customHeight="1">
      <c r="A11" s="99">
        <v>6</v>
      </c>
      <c r="B11" s="269" t="s">
        <v>12</v>
      </c>
      <c r="C11" s="269" t="s">
        <v>12</v>
      </c>
      <c r="D11" s="101" t="s">
        <v>185</v>
      </c>
      <c r="E11" s="79">
        <v>1200000</v>
      </c>
      <c r="F11" s="80">
        <v>1200000</v>
      </c>
      <c r="G11" s="80">
        <v>0</v>
      </c>
      <c r="H11" s="81">
        <v>0</v>
      </c>
      <c r="I11" s="280"/>
      <c r="J11" s="102" t="s">
        <v>22</v>
      </c>
      <c r="K11" s="88" t="s">
        <v>23</v>
      </c>
      <c r="L11" s="79">
        <v>600000</v>
      </c>
      <c r="M11" s="79">
        <v>1000000</v>
      </c>
      <c r="N11" s="80">
        <v>400000</v>
      </c>
      <c r="O11" s="81">
        <v>66.67</v>
      </c>
    </row>
    <row r="12" spans="1:15" ht="16.5" customHeight="1">
      <c r="A12" s="99">
        <v>7</v>
      </c>
      <c r="B12" s="270"/>
      <c r="C12" s="270"/>
      <c r="D12" s="83" t="s">
        <v>111</v>
      </c>
      <c r="E12" s="79">
        <v>900000</v>
      </c>
      <c r="F12" s="80">
        <v>900000</v>
      </c>
      <c r="G12" s="80">
        <v>0</v>
      </c>
      <c r="H12" s="81">
        <v>0</v>
      </c>
      <c r="I12" s="280"/>
      <c r="J12" s="83"/>
      <c r="K12" s="88" t="s">
        <v>186</v>
      </c>
      <c r="L12" s="79">
        <v>1200000</v>
      </c>
      <c r="M12" s="79">
        <v>1200000</v>
      </c>
      <c r="N12" s="80">
        <v>0</v>
      </c>
      <c r="O12" s="81">
        <v>0</v>
      </c>
    </row>
    <row r="13" spans="1:15" ht="16.5" customHeight="1">
      <c r="A13" s="103">
        <v>8</v>
      </c>
      <c r="B13" s="104" t="s">
        <v>112</v>
      </c>
      <c r="C13" s="105" t="s">
        <v>112</v>
      </c>
      <c r="D13" s="106" t="s">
        <v>132</v>
      </c>
      <c r="E13" s="79">
        <v>2000000</v>
      </c>
      <c r="F13" s="80">
        <v>1000000</v>
      </c>
      <c r="G13" s="80">
        <v>-1000000</v>
      </c>
      <c r="H13" s="81">
        <v>-50</v>
      </c>
      <c r="I13" s="280"/>
      <c r="J13" s="88"/>
      <c r="K13" s="88" t="s">
        <v>25</v>
      </c>
      <c r="L13" s="79">
        <v>1300000</v>
      </c>
      <c r="M13" s="79">
        <v>1500000</v>
      </c>
      <c r="N13" s="80">
        <v>200000</v>
      </c>
      <c r="O13" s="81">
        <v>15.38</v>
      </c>
    </row>
    <row r="14" spans="1:15" ht="16.5" customHeight="1">
      <c r="A14" s="107">
        <v>9</v>
      </c>
      <c r="B14" s="281" t="s">
        <v>17</v>
      </c>
      <c r="C14" s="266" t="s">
        <v>17</v>
      </c>
      <c r="D14" s="108" t="s">
        <v>187</v>
      </c>
      <c r="E14" s="79">
        <v>0</v>
      </c>
      <c r="F14" s="80">
        <v>197902</v>
      </c>
      <c r="G14" s="80">
        <v>197902</v>
      </c>
      <c r="H14" s="81">
        <v>0</v>
      </c>
      <c r="I14" s="280"/>
      <c r="J14" s="102" t="s">
        <v>27</v>
      </c>
      <c r="K14" s="88" t="s">
        <v>28</v>
      </c>
      <c r="L14" s="79">
        <v>1000000</v>
      </c>
      <c r="M14" s="79">
        <v>1000000</v>
      </c>
      <c r="N14" s="80">
        <v>0</v>
      </c>
      <c r="O14" s="81">
        <v>0</v>
      </c>
    </row>
    <row r="15" spans="1:15" ht="16.5" customHeight="1">
      <c r="A15" s="109">
        <v>10</v>
      </c>
      <c r="B15" s="282"/>
      <c r="C15" s="267"/>
      <c r="D15" s="110" t="s">
        <v>188</v>
      </c>
      <c r="E15" s="79">
        <v>20405769</v>
      </c>
      <c r="F15" s="80">
        <v>21082827</v>
      </c>
      <c r="G15" s="80">
        <v>677058</v>
      </c>
      <c r="H15" s="81">
        <v>3.32</v>
      </c>
      <c r="I15" s="280"/>
      <c r="J15" s="83"/>
      <c r="K15" s="88" t="s">
        <v>189</v>
      </c>
      <c r="L15" s="79">
        <v>2287000</v>
      </c>
      <c r="M15" s="79">
        <v>2387000</v>
      </c>
      <c r="N15" s="80">
        <v>100000</v>
      </c>
      <c r="O15" s="81">
        <v>4.37</v>
      </c>
    </row>
    <row r="16" spans="1:15" ht="16.5" customHeight="1">
      <c r="A16" s="111">
        <v>11</v>
      </c>
      <c r="B16" s="283"/>
      <c r="C16" s="268"/>
      <c r="D16" s="89" t="s">
        <v>19</v>
      </c>
      <c r="E16" s="79">
        <v>7579000</v>
      </c>
      <c r="F16" s="80">
        <v>8674751</v>
      </c>
      <c r="G16" s="80">
        <v>1095751</v>
      </c>
      <c r="H16" s="81">
        <v>14.46</v>
      </c>
      <c r="I16" s="280"/>
      <c r="J16" s="83"/>
      <c r="K16" s="88" t="s">
        <v>30</v>
      </c>
      <c r="L16" s="79">
        <v>2970000</v>
      </c>
      <c r="M16" s="79">
        <v>2970000</v>
      </c>
      <c r="N16" s="80">
        <v>0</v>
      </c>
      <c r="O16" s="81">
        <v>0</v>
      </c>
    </row>
    <row r="17" spans="1:15" ht="16.5" customHeight="1">
      <c r="A17" s="112">
        <v>12</v>
      </c>
      <c r="B17" s="269" t="s">
        <v>21</v>
      </c>
      <c r="C17" s="271" t="s">
        <v>21</v>
      </c>
      <c r="D17" s="88" t="s">
        <v>59</v>
      </c>
      <c r="E17" s="79">
        <v>17231</v>
      </c>
      <c r="F17" s="80">
        <v>17520</v>
      </c>
      <c r="G17" s="80">
        <v>289</v>
      </c>
      <c r="H17" s="81">
        <v>1.68</v>
      </c>
      <c r="I17" s="280"/>
      <c r="J17" s="83"/>
      <c r="K17" s="88" t="s">
        <v>31</v>
      </c>
      <c r="L17" s="79">
        <v>680000</v>
      </c>
      <c r="M17" s="79">
        <v>680000</v>
      </c>
      <c r="N17" s="80">
        <v>0</v>
      </c>
      <c r="O17" s="81">
        <v>0</v>
      </c>
    </row>
    <row r="18" spans="1:15" ht="16.5" customHeight="1">
      <c r="A18" s="112">
        <v>13</v>
      </c>
      <c r="B18" s="270"/>
      <c r="C18" s="270"/>
      <c r="D18" s="88" t="s">
        <v>24</v>
      </c>
      <c r="E18" s="113">
        <v>1920000</v>
      </c>
      <c r="F18" s="114">
        <v>1920000</v>
      </c>
      <c r="G18" s="114">
        <v>0</v>
      </c>
      <c r="H18" s="115">
        <v>0</v>
      </c>
      <c r="I18" s="270"/>
      <c r="J18" s="88"/>
      <c r="K18" s="88" t="s">
        <v>32</v>
      </c>
      <c r="L18" s="79">
        <v>2880000</v>
      </c>
      <c r="M18" s="79">
        <v>3180000</v>
      </c>
      <c r="N18" s="80">
        <v>300000</v>
      </c>
      <c r="O18" s="81">
        <v>10.42</v>
      </c>
    </row>
    <row r="19" spans="1:15" ht="16.5" customHeight="1">
      <c r="A19" s="77">
        <v>14</v>
      </c>
      <c r="B19" s="116"/>
      <c r="C19" s="116"/>
      <c r="D19" s="116"/>
      <c r="E19" s="117"/>
      <c r="F19" s="118"/>
      <c r="G19" s="118"/>
      <c r="H19" s="119"/>
      <c r="I19" s="102" t="s">
        <v>33</v>
      </c>
      <c r="J19" s="102" t="s">
        <v>34</v>
      </c>
      <c r="K19" s="88" t="s">
        <v>34</v>
      </c>
      <c r="L19" s="79">
        <v>10100000</v>
      </c>
      <c r="M19" s="79">
        <v>9400000</v>
      </c>
      <c r="N19" s="80">
        <v>-700000</v>
      </c>
      <c r="O19" s="81">
        <v>-6.93</v>
      </c>
    </row>
    <row r="20" spans="1:15" ht="16.5" customHeight="1">
      <c r="A20" s="77">
        <v>15</v>
      </c>
      <c r="B20" s="116"/>
      <c r="C20" s="116"/>
      <c r="D20" s="116"/>
      <c r="E20" s="117"/>
      <c r="F20" s="118"/>
      <c r="G20" s="118"/>
      <c r="H20" s="119"/>
      <c r="I20" s="83"/>
      <c r="J20" s="83"/>
      <c r="K20" s="88" t="s">
        <v>35</v>
      </c>
      <c r="L20" s="79">
        <v>8750000</v>
      </c>
      <c r="M20" s="79">
        <v>8750000</v>
      </c>
      <c r="N20" s="80">
        <v>0</v>
      </c>
      <c r="O20" s="81">
        <v>0</v>
      </c>
    </row>
    <row r="21" spans="1:15" ht="16.5" customHeight="1">
      <c r="A21" s="77">
        <v>16</v>
      </c>
      <c r="B21" s="116" t="s">
        <v>26</v>
      </c>
      <c r="C21" s="116" t="s">
        <v>26</v>
      </c>
      <c r="D21" s="116" t="s">
        <v>26</v>
      </c>
      <c r="E21" s="120"/>
      <c r="F21" s="121"/>
      <c r="G21" s="121"/>
      <c r="H21" s="122"/>
      <c r="I21" s="88"/>
      <c r="J21" s="88"/>
      <c r="K21" s="88" t="s">
        <v>190</v>
      </c>
      <c r="L21" s="79">
        <v>800000</v>
      </c>
      <c r="M21" s="79">
        <v>800000</v>
      </c>
      <c r="N21" s="80">
        <v>0</v>
      </c>
      <c r="O21" s="81">
        <v>0</v>
      </c>
    </row>
    <row r="22" spans="1:15" ht="16.5" customHeight="1">
      <c r="A22" s="77">
        <v>17</v>
      </c>
      <c r="B22" s="123" t="s">
        <v>26</v>
      </c>
      <c r="C22" s="116" t="s">
        <v>26</v>
      </c>
      <c r="D22" s="116"/>
      <c r="E22" s="120"/>
      <c r="F22" s="121"/>
      <c r="G22" s="121"/>
      <c r="H22" s="122"/>
      <c r="I22" s="102" t="s">
        <v>36</v>
      </c>
      <c r="J22" s="88" t="s">
        <v>27</v>
      </c>
      <c r="K22" s="88" t="s">
        <v>118</v>
      </c>
      <c r="L22" s="79">
        <v>2000000</v>
      </c>
      <c r="M22" s="79">
        <v>1776000</v>
      </c>
      <c r="N22" s="80">
        <v>-224000</v>
      </c>
      <c r="O22" s="81">
        <v>-11.2</v>
      </c>
    </row>
    <row r="23" spans="1:15" ht="16.5" customHeight="1">
      <c r="A23" s="77">
        <v>18</v>
      </c>
      <c r="B23" s="124" t="s">
        <v>26</v>
      </c>
      <c r="C23" s="116" t="s">
        <v>26</v>
      </c>
      <c r="D23" s="116" t="s">
        <v>26</v>
      </c>
      <c r="E23" s="120"/>
      <c r="F23" s="121"/>
      <c r="G23" s="121"/>
      <c r="H23" s="122"/>
      <c r="I23" s="83"/>
      <c r="J23" s="102" t="s">
        <v>36</v>
      </c>
      <c r="K23" s="88" t="s">
        <v>191</v>
      </c>
      <c r="L23" s="79">
        <v>7006000</v>
      </c>
      <c r="M23" s="79">
        <v>7806000</v>
      </c>
      <c r="N23" s="80">
        <v>800000</v>
      </c>
      <c r="O23" s="81">
        <v>11.42</v>
      </c>
    </row>
    <row r="24" spans="1:15" ht="16.5" customHeight="1">
      <c r="A24" s="77">
        <v>19</v>
      </c>
      <c r="B24" s="116" t="s">
        <v>26</v>
      </c>
      <c r="C24" s="116" t="s">
        <v>26</v>
      </c>
      <c r="D24" s="116" t="s">
        <v>26</v>
      </c>
      <c r="E24" s="120"/>
      <c r="F24" s="121"/>
      <c r="G24" s="121"/>
      <c r="H24" s="122"/>
      <c r="I24" s="83"/>
      <c r="J24" s="83"/>
      <c r="K24" s="88" t="s">
        <v>192</v>
      </c>
      <c r="L24" s="79">
        <v>2900000</v>
      </c>
      <c r="M24" s="79">
        <v>2900000</v>
      </c>
      <c r="N24" s="80">
        <v>0</v>
      </c>
      <c r="O24" s="81">
        <v>0</v>
      </c>
    </row>
    <row r="25" spans="1:15" ht="16.5" customHeight="1">
      <c r="A25" s="77">
        <v>20</v>
      </c>
      <c r="B25" s="116" t="s">
        <v>26</v>
      </c>
      <c r="C25" s="116" t="s">
        <v>26</v>
      </c>
      <c r="D25" s="116" t="s">
        <v>26</v>
      </c>
      <c r="E25" s="120"/>
      <c r="F25" s="121"/>
      <c r="G25" s="121"/>
      <c r="H25" s="122"/>
      <c r="I25" s="83"/>
      <c r="J25" s="83"/>
      <c r="K25" s="88" t="s">
        <v>193</v>
      </c>
      <c r="L25" s="79">
        <v>340000</v>
      </c>
      <c r="M25" s="79">
        <v>460000</v>
      </c>
      <c r="N25" s="80">
        <v>120000</v>
      </c>
      <c r="O25" s="81">
        <v>35.29</v>
      </c>
    </row>
    <row r="26" spans="1:15" ht="16.5" customHeight="1">
      <c r="A26" s="77">
        <v>21</v>
      </c>
      <c r="B26" s="116" t="s">
        <v>26</v>
      </c>
      <c r="C26" s="116" t="s">
        <v>26</v>
      </c>
      <c r="D26" s="116" t="s">
        <v>26</v>
      </c>
      <c r="E26" s="120"/>
      <c r="F26" s="121"/>
      <c r="G26" s="121"/>
      <c r="H26" s="122"/>
      <c r="I26" s="88"/>
      <c r="J26" s="88"/>
      <c r="K26" s="88" t="s">
        <v>194</v>
      </c>
      <c r="L26" s="79">
        <v>7928000</v>
      </c>
      <c r="M26" s="79">
        <v>7928000</v>
      </c>
      <c r="N26" s="80">
        <v>0</v>
      </c>
      <c r="O26" s="81">
        <v>0</v>
      </c>
    </row>
    <row r="27" spans="1:15" ht="16.5" customHeight="1">
      <c r="A27" s="77">
        <v>22</v>
      </c>
      <c r="B27" s="116" t="s">
        <v>26</v>
      </c>
      <c r="C27" s="116" t="s">
        <v>26</v>
      </c>
      <c r="D27" s="116" t="s">
        <v>26</v>
      </c>
      <c r="E27" s="120"/>
      <c r="F27" s="121"/>
      <c r="G27" s="121"/>
      <c r="H27" s="122"/>
      <c r="I27" s="88" t="s">
        <v>40</v>
      </c>
      <c r="J27" s="88" t="s">
        <v>40</v>
      </c>
      <c r="K27" s="88" t="s">
        <v>40</v>
      </c>
      <c r="L27" s="79">
        <v>37000</v>
      </c>
      <c r="M27" s="79">
        <v>12000</v>
      </c>
      <c r="N27" s="80">
        <v>-25000</v>
      </c>
      <c r="O27" s="81">
        <v>-67.569999999999993</v>
      </c>
    </row>
    <row r="28" spans="1:15" ht="16.5" customHeight="1">
      <c r="A28" s="77">
        <v>23</v>
      </c>
      <c r="B28" s="116" t="s">
        <v>26</v>
      </c>
      <c r="C28" s="116" t="s">
        <v>26</v>
      </c>
      <c r="D28" s="116" t="s">
        <v>26</v>
      </c>
      <c r="E28" s="120"/>
      <c r="F28" s="121"/>
      <c r="G28" s="121"/>
      <c r="H28" s="122"/>
      <c r="I28" s="102" t="s">
        <v>122</v>
      </c>
      <c r="J28" s="102" t="s">
        <v>122</v>
      </c>
      <c r="K28" s="88" t="s">
        <v>123</v>
      </c>
      <c r="L28" s="79">
        <v>1000000</v>
      </c>
      <c r="M28" s="79">
        <v>1000000</v>
      </c>
      <c r="N28" s="80">
        <v>0</v>
      </c>
      <c r="O28" s="81">
        <v>0</v>
      </c>
    </row>
    <row r="29" spans="1:15" ht="16.5" customHeight="1">
      <c r="A29" s="272" t="s">
        <v>41</v>
      </c>
      <c r="B29" s="273"/>
      <c r="C29" s="273"/>
      <c r="D29" s="274"/>
      <c r="E29" s="125">
        <f>SUM(E6:E28)</f>
        <v>201867000</v>
      </c>
      <c r="F29" s="126">
        <f>SUM(F6:F28)</f>
        <v>202838000</v>
      </c>
      <c r="G29" s="126">
        <f>SUM(G6:G28)</f>
        <v>971000</v>
      </c>
      <c r="H29" s="127">
        <v>0.48</v>
      </c>
      <c r="I29" s="272" t="s">
        <v>41</v>
      </c>
      <c r="J29" s="273"/>
      <c r="K29" s="274"/>
      <c r="L29" s="125">
        <f>SUM(L6:L28)</f>
        <v>201867000</v>
      </c>
      <c r="M29" s="125">
        <f>SUM(M6:M28)</f>
        <v>202838000</v>
      </c>
      <c r="N29" s="126">
        <f>SUM(N11:N28)</f>
        <v>971000</v>
      </c>
      <c r="O29" s="127">
        <v>0.48</v>
      </c>
    </row>
    <row r="30" spans="1:15">
      <c r="E30" s="128"/>
    </row>
    <row r="31" spans="1:15">
      <c r="L31" s="128"/>
      <c r="M31" s="128"/>
    </row>
    <row r="32" spans="1:15">
      <c r="L32" s="128"/>
    </row>
    <row r="34" ht="16.5" customHeight="1"/>
    <row r="39" ht="16.5" customHeight="1"/>
  </sheetData>
  <mergeCells count="25">
    <mergeCell ref="A1:O1"/>
    <mergeCell ref="A3:A5"/>
    <mergeCell ref="B3:H3"/>
    <mergeCell ref="I3:O3"/>
    <mergeCell ref="B4:B5"/>
    <mergeCell ref="C4:C5"/>
    <mergeCell ref="D4:D5"/>
    <mergeCell ref="E4:F4"/>
    <mergeCell ref="G4:H4"/>
    <mergeCell ref="I4:I5"/>
    <mergeCell ref="B7:B10"/>
    <mergeCell ref="C7:C10"/>
    <mergeCell ref="B11:B12"/>
    <mergeCell ref="C11:C12"/>
    <mergeCell ref="B14:B16"/>
    <mergeCell ref="J4:J5"/>
    <mergeCell ref="K4:K5"/>
    <mergeCell ref="L4:M4"/>
    <mergeCell ref="N4:O4"/>
    <mergeCell ref="I6:I18"/>
    <mergeCell ref="C14:C16"/>
    <mergeCell ref="B17:B18"/>
    <mergeCell ref="C17:C18"/>
    <mergeCell ref="A29:D29"/>
    <mergeCell ref="I29:K29"/>
  </mergeCells>
  <phoneticPr fontId="1" type="noConversion"/>
  <printOptions horizontalCentered="1"/>
  <pageMargins left="0.43307086614173229" right="0.43307086614173229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3.5"/>
  <cols>
    <col min="1" max="3" width="7.25" style="131" customWidth="1"/>
    <col min="4" max="6" width="11.25" style="131" customWidth="1"/>
    <col min="7" max="7" width="35.625" style="131" customWidth="1"/>
    <col min="8" max="8" width="9" style="131"/>
    <col min="9" max="9" width="68.25" style="131" customWidth="1"/>
    <col min="10" max="10" width="18.375" style="131" customWidth="1"/>
    <col min="11" max="11" width="21.125" style="131" customWidth="1"/>
    <col min="12" max="12" width="22.875" style="131" customWidth="1"/>
    <col min="13" max="13" width="12.5" style="131" customWidth="1"/>
    <col min="14" max="256" width="9" style="131"/>
    <col min="257" max="259" width="7.25" style="131" customWidth="1"/>
    <col min="260" max="262" width="11.25" style="131" customWidth="1"/>
    <col min="263" max="263" width="35.625" style="131" customWidth="1"/>
    <col min="264" max="264" width="9" style="131"/>
    <col min="265" max="265" width="68.25" style="131" customWidth="1"/>
    <col min="266" max="266" width="18.375" style="131" customWidth="1"/>
    <col min="267" max="267" width="21.125" style="131" customWidth="1"/>
    <col min="268" max="268" width="22.875" style="131" customWidth="1"/>
    <col min="269" max="269" width="12.5" style="131" customWidth="1"/>
    <col min="270" max="512" width="9" style="131"/>
    <col min="513" max="515" width="7.25" style="131" customWidth="1"/>
    <col min="516" max="518" width="11.25" style="131" customWidth="1"/>
    <col min="519" max="519" width="35.625" style="131" customWidth="1"/>
    <col min="520" max="520" width="9" style="131"/>
    <col min="521" max="521" width="68.25" style="131" customWidth="1"/>
    <col min="522" max="522" width="18.375" style="131" customWidth="1"/>
    <col min="523" max="523" width="21.125" style="131" customWidth="1"/>
    <col min="524" max="524" width="22.875" style="131" customWidth="1"/>
    <col min="525" max="525" width="12.5" style="131" customWidth="1"/>
    <col min="526" max="768" width="9" style="131"/>
    <col min="769" max="771" width="7.25" style="131" customWidth="1"/>
    <col min="772" max="774" width="11.25" style="131" customWidth="1"/>
    <col min="775" max="775" width="35.625" style="131" customWidth="1"/>
    <col min="776" max="776" width="9" style="131"/>
    <col min="777" max="777" width="68.25" style="131" customWidth="1"/>
    <col min="778" max="778" width="18.375" style="131" customWidth="1"/>
    <col min="779" max="779" width="21.125" style="131" customWidth="1"/>
    <col min="780" max="780" width="22.875" style="131" customWidth="1"/>
    <col min="781" max="781" width="12.5" style="131" customWidth="1"/>
    <col min="782" max="1024" width="9" style="131"/>
    <col min="1025" max="1027" width="7.25" style="131" customWidth="1"/>
    <col min="1028" max="1030" width="11.25" style="131" customWidth="1"/>
    <col min="1031" max="1031" width="35.625" style="131" customWidth="1"/>
    <col min="1032" max="1032" width="9" style="131"/>
    <col min="1033" max="1033" width="68.25" style="131" customWidth="1"/>
    <col min="1034" max="1034" width="18.375" style="131" customWidth="1"/>
    <col min="1035" max="1035" width="21.125" style="131" customWidth="1"/>
    <col min="1036" max="1036" width="22.875" style="131" customWidth="1"/>
    <col min="1037" max="1037" width="12.5" style="131" customWidth="1"/>
    <col min="1038" max="1280" width="9" style="131"/>
    <col min="1281" max="1283" width="7.25" style="131" customWidth="1"/>
    <col min="1284" max="1286" width="11.25" style="131" customWidth="1"/>
    <col min="1287" max="1287" width="35.625" style="131" customWidth="1"/>
    <col min="1288" max="1288" width="9" style="131"/>
    <col min="1289" max="1289" width="68.25" style="131" customWidth="1"/>
    <col min="1290" max="1290" width="18.375" style="131" customWidth="1"/>
    <col min="1291" max="1291" width="21.125" style="131" customWidth="1"/>
    <col min="1292" max="1292" width="22.875" style="131" customWidth="1"/>
    <col min="1293" max="1293" width="12.5" style="131" customWidth="1"/>
    <col min="1294" max="1536" width="9" style="131"/>
    <col min="1537" max="1539" width="7.25" style="131" customWidth="1"/>
    <col min="1540" max="1542" width="11.25" style="131" customWidth="1"/>
    <col min="1543" max="1543" width="35.625" style="131" customWidth="1"/>
    <col min="1544" max="1544" width="9" style="131"/>
    <col min="1545" max="1545" width="68.25" style="131" customWidth="1"/>
    <col min="1546" max="1546" width="18.375" style="131" customWidth="1"/>
    <col min="1547" max="1547" width="21.125" style="131" customWidth="1"/>
    <col min="1548" max="1548" width="22.875" style="131" customWidth="1"/>
    <col min="1549" max="1549" width="12.5" style="131" customWidth="1"/>
    <col min="1550" max="1792" width="9" style="131"/>
    <col min="1793" max="1795" width="7.25" style="131" customWidth="1"/>
    <col min="1796" max="1798" width="11.25" style="131" customWidth="1"/>
    <col min="1799" max="1799" width="35.625" style="131" customWidth="1"/>
    <col min="1800" max="1800" width="9" style="131"/>
    <col min="1801" max="1801" width="68.25" style="131" customWidth="1"/>
    <col min="1802" max="1802" width="18.375" style="131" customWidth="1"/>
    <col min="1803" max="1803" width="21.125" style="131" customWidth="1"/>
    <col min="1804" max="1804" width="22.875" style="131" customWidth="1"/>
    <col min="1805" max="1805" width="12.5" style="131" customWidth="1"/>
    <col min="1806" max="2048" width="9" style="131"/>
    <col min="2049" max="2051" width="7.25" style="131" customWidth="1"/>
    <col min="2052" max="2054" width="11.25" style="131" customWidth="1"/>
    <col min="2055" max="2055" width="35.625" style="131" customWidth="1"/>
    <col min="2056" max="2056" width="9" style="131"/>
    <col min="2057" max="2057" width="68.25" style="131" customWidth="1"/>
    <col min="2058" max="2058" width="18.375" style="131" customWidth="1"/>
    <col min="2059" max="2059" width="21.125" style="131" customWidth="1"/>
    <col min="2060" max="2060" width="22.875" style="131" customWidth="1"/>
    <col min="2061" max="2061" width="12.5" style="131" customWidth="1"/>
    <col min="2062" max="2304" width="9" style="131"/>
    <col min="2305" max="2307" width="7.25" style="131" customWidth="1"/>
    <col min="2308" max="2310" width="11.25" style="131" customWidth="1"/>
    <col min="2311" max="2311" width="35.625" style="131" customWidth="1"/>
    <col min="2312" max="2312" width="9" style="131"/>
    <col min="2313" max="2313" width="68.25" style="131" customWidth="1"/>
    <col min="2314" max="2314" width="18.375" style="131" customWidth="1"/>
    <col min="2315" max="2315" width="21.125" style="131" customWidth="1"/>
    <col min="2316" max="2316" width="22.875" style="131" customWidth="1"/>
    <col min="2317" max="2317" width="12.5" style="131" customWidth="1"/>
    <col min="2318" max="2560" width="9" style="131"/>
    <col min="2561" max="2563" width="7.25" style="131" customWidth="1"/>
    <col min="2564" max="2566" width="11.25" style="131" customWidth="1"/>
    <col min="2567" max="2567" width="35.625" style="131" customWidth="1"/>
    <col min="2568" max="2568" width="9" style="131"/>
    <col min="2569" max="2569" width="68.25" style="131" customWidth="1"/>
    <col min="2570" max="2570" width="18.375" style="131" customWidth="1"/>
    <col min="2571" max="2571" width="21.125" style="131" customWidth="1"/>
    <col min="2572" max="2572" width="22.875" style="131" customWidth="1"/>
    <col min="2573" max="2573" width="12.5" style="131" customWidth="1"/>
    <col min="2574" max="2816" width="9" style="131"/>
    <col min="2817" max="2819" width="7.25" style="131" customWidth="1"/>
    <col min="2820" max="2822" width="11.25" style="131" customWidth="1"/>
    <col min="2823" max="2823" width="35.625" style="131" customWidth="1"/>
    <col min="2824" max="2824" width="9" style="131"/>
    <col min="2825" max="2825" width="68.25" style="131" customWidth="1"/>
    <col min="2826" max="2826" width="18.375" style="131" customWidth="1"/>
    <col min="2827" max="2827" width="21.125" style="131" customWidth="1"/>
    <col min="2828" max="2828" width="22.875" style="131" customWidth="1"/>
    <col min="2829" max="2829" width="12.5" style="131" customWidth="1"/>
    <col min="2830" max="3072" width="9" style="131"/>
    <col min="3073" max="3075" width="7.25" style="131" customWidth="1"/>
    <col min="3076" max="3078" width="11.25" style="131" customWidth="1"/>
    <col min="3079" max="3079" width="35.625" style="131" customWidth="1"/>
    <col min="3080" max="3080" width="9" style="131"/>
    <col min="3081" max="3081" width="68.25" style="131" customWidth="1"/>
    <col min="3082" max="3082" width="18.375" style="131" customWidth="1"/>
    <col min="3083" max="3083" width="21.125" style="131" customWidth="1"/>
    <col min="3084" max="3084" width="22.875" style="131" customWidth="1"/>
    <col min="3085" max="3085" width="12.5" style="131" customWidth="1"/>
    <col min="3086" max="3328" width="9" style="131"/>
    <col min="3329" max="3331" width="7.25" style="131" customWidth="1"/>
    <col min="3332" max="3334" width="11.25" style="131" customWidth="1"/>
    <col min="3335" max="3335" width="35.625" style="131" customWidth="1"/>
    <col min="3336" max="3336" width="9" style="131"/>
    <col min="3337" max="3337" width="68.25" style="131" customWidth="1"/>
    <col min="3338" max="3338" width="18.375" style="131" customWidth="1"/>
    <col min="3339" max="3339" width="21.125" style="131" customWidth="1"/>
    <col min="3340" max="3340" width="22.875" style="131" customWidth="1"/>
    <col min="3341" max="3341" width="12.5" style="131" customWidth="1"/>
    <col min="3342" max="3584" width="9" style="131"/>
    <col min="3585" max="3587" width="7.25" style="131" customWidth="1"/>
    <col min="3588" max="3590" width="11.25" style="131" customWidth="1"/>
    <col min="3591" max="3591" width="35.625" style="131" customWidth="1"/>
    <col min="3592" max="3592" width="9" style="131"/>
    <col min="3593" max="3593" width="68.25" style="131" customWidth="1"/>
    <col min="3594" max="3594" width="18.375" style="131" customWidth="1"/>
    <col min="3595" max="3595" width="21.125" style="131" customWidth="1"/>
    <col min="3596" max="3596" width="22.875" style="131" customWidth="1"/>
    <col min="3597" max="3597" width="12.5" style="131" customWidth="1"/>
    <col min="3598" max="3840" width="9" style="131"/>
    <col min="3841" max="3843" width="7.25" style="131" customWidth="1"/>
    <col min="3844" max="3846" width="11.25" style="131" customWidth="1"/>
    <col min="3847" max="3847" width="35.625" style="131" customWidth="1"/>
    <col min="3848" max="3848" width="9" style="131"/>
    <col min="3849" max="3849" width="68.25" style="131" customWidth="1"/>
    <col min="3850" max="3850" width="18.375" style="131" customWidth="1"/>
    <col min="3851" max="3851" width="21.125" style="131" customWidth="1"/>
    <col min="3852" max="3852" width="22.875" style="131" customWidth="1"/>
    <col min="3853" max="3853" width="12.5" style="131" customWidth="1"/>
    <col min="3854" max="4096" width="9" style="131"/>
    <col min="4097" max="4099" width="7.25" style="131" customWidth="1"/>
    <col min="4100" max="4102" width="11.25" style="131" customWidth="1"/>
    <col min="4103" max="4103" width="35.625" style="131" customWidth="1"/>
    <col min="4104" max="4104" width="9" style="131"/>
    <col min="4105" max="4105" width="68.25" style="131" customWidth="1"/>
    <col min="4106" max="4106" width="18.375" style="131" customWidth="1"/>
    <col min="4107" max="4107" width="21.125" style="131" customWidth="1"/>
    <col min="4108" max="4108" width="22.875" style="131" customWidth="1"/>
    <col min="4109" max="4109" width="12.5" style="131" customWidth="1"/>
    <col min="4110" max="4352" width="9" style="131"/>
    <col min="4353" max="4355" width="7.25" style="131" customWidth="1"/>
    <col min="4356" max="4358" width="11.25" style="131" customWidth="1"/>
    <col min="4359" max="4359" width="35.625" style="131" customWidth="1"/>
    <col min="4360" max="4360" width="9" style="131"/>
    <col min="4361" max="4361" width="68.25" style="131" customWidth="1"/>
    <col min="4362" max="4362" width="18.375" style="131" customWidth="1"/>
    <col min="4363" max="4363" width="21.125" style="131" customWidth="1"/>
    <col min="4364" max="4364" width="22.875" style="131" customWidth="1"/>
    <col min="4365" max="4365" width="12.5" style="131" customWidth="1"/>
    <col min="4366" max="4608" width="9" style="131"/>
    <col min="4609" max="4611" width="7.25" style="131" customWidth="1"/>
    <col min="4612" max="4614" width="11.25" style="131" customWidth="1"/>
    <col min="4615" max="4615" width="35.625" style="131" customWidth="1"/>
    <col min="4616" max="4616" width="9" style="131"/>
    <col min="4617" max="4617" width="68.25" style="131" customWidth="1"/>
    <col min="4618" max="4618" width="18.375" style="131" customWidth="1"/>
    <col min="4619" max="4619" width="21.125" style="131" customWidth="1"/>
    <col min="4620" max="4620" width="22.875" style="131" customWidth="1"/>
    <col min="4621" max="4621" width="12.5" style="131" customWidth="1"/>
    <col min="4622" max="4864" width="9" style="131"/>
    <col min="4865" max="4867" width="7.25" style="131" customWidth="1"/>
    <col min="4868" max="4870" width="11.25" style="131" customWidth="1"/>
    <col min="4871" max="4871" width="35.625" style="131" customWidth="1"/>
    <col min="4872" max="4872" width="9" style="131"/>
    <col min="4873" max="4873" width="68.25" style="131" customWidth="1"/>
    <col min="4874" max="4874" width="18.375" style="131" customWidth="1"/>
    <col min="4875" max="4875" width="21.125" style="131" customWidth="1"/>
    <col min="4876" max="4876" width="22.875" style="131" customWidth="1"/>
    <col min="4877" max="4877" width="12.5" style="131" customWidth="1"/>
    <col min="4878" max="5120" width="9" style="131"/>
    <col min="5121" max="5123" width="7.25" style="131" customWidth="1"/>
    <col min="5124" max="5126" width="11.25" style="131" customWidth="1"/>
    <col min="5127" max="5127" width="35.625" style="131" customWidth="1"/>
    <col min="5128" max="5128" width="9" style="131"/>
    <col min="5129" max="5129" width="68.25" style="131" customWidth="1"/>
    <col min="5130" max="5130" width="18.375" style="131" customWidth="1"/>
    <col min="5131" max="5131" width="21.125" style="131" customWidth="1"/>
    <col min="5132" max="5132" width="22.875" style="131" customWidth="1"/>
    <col min="5133" max="5133" width="12.5" style="131" customWidth="1"/>
    <col min="5134" max="5376" width="9" style="131"/>
    <col min="5377" max="5379" width="7.25" style="131" customWidth="1"/>
    <col min="5380" max="5382" width="11.25" style="131" customWidth="1"/>
    <col min="5383" max="5383" width="35.625" style="131" customWidth="1"/>
    <col min="5384" max="5384" width="9" style="131"/>
    <col min="5385" max="5385" width="68.25" style="131" customWidth="1"/>
    <col min="5386" max="5386" width="18.375" style="131" customWidth="1"/>
    <col min="5387" max="5387" width="21.125" style="131" customWidth="1"/>
    <col min="5388" max="5388" width="22.875" style="131" customWidth="1"/>
    <col min="5389" max="5389" width="12.5" style="131" customWidth="1"/>
    <col min="5390" max="5632" width="9" style="131"/>
    <col min="5633" max="5635" width="7.25" style="131" customWidth="1"/>
    <col min="5636" max="5638" width="11.25" style="131" customWidth="1"/>
    <col min="5639" max="5639" width="35.625" style="131" customWidth="1"/>
    <col min="5640" max="5640" width="9" style="131"/>
    <col min="5641" max="5641" width="68.25" style="131" customWidth="1"/>
    <col min="5642" max="5642" width="18.375" style="131" customWidth="1"/>
    <col min="5643" max="5643" width="21.125" style="131" customWidth="1"/>
    <col min="5644" max="5644" width="22.875" style="131" customWidth="1"/>
    <col min="5645" max="5645" width="12.5" style="131" customWidth="1"/>
    <col min="5646" max="5888" width="9" style="131"/>
    <col min="5889" max="5891" width="7.25" style="131" customWidth="1"/>
    <col min="5892" max="5894" width="11.25" style="131" customWidth="1"/>
    <col min="5895" max="5895" width="35.625" style="131" customWidth="1"/>
    <col min="5896" max="5896" width="9" style="131"/>
    <col min="5897" max="5897" width="68.25" style="131" customWidth="1"/>
    <col min="5898" max="5898" width="18.375" style="131" customWidth="1"/>
    <col min="5899" max="5899" width="21.125" style="131" customWidth="1"/>
    <col min="5900" max="5900" width="22.875" style="131" customWidth="1"/>
    <col min="5901" max="5901" width="12.5" style="131" customWidth="1"/>
    <col min="5902" max="6144" width="9" style="131"/>
    <col min="6145" max="6147" width="7.25" style="131" customWidth="1"/>
    <col min="6148" max="6150" width="11.25" style="131" customWidth="1"/>
    <col min="6151" max="6151" width="35.625" style="131" customWidth="1"/>
    <col min="6152" max="6152" width="9" style="131"/>
    <col min="6153" max="6153" width="68.25" style="131" customWidth="1"/>
    <col min="6154" max="6154" width="18.375" style="131" customWidth="1"/>
    <col min="6155" max="6155" width="21.125" style="131" customWidth="1"/>
    <col min="6156" max="6156" width="22.875" style="131" customWidth="1"/>
    <col min="6157" max="6157" width="12.5" style="131" customWidth="1"/>
    <col min="6158" max="6400" width="9" style="131"/>
    <col min="6401" max="6403" width="7.25" style="131" customWidth="1"/>
    <col min="6404" max="6406" width="11.25" style="131" customWidth="1"/>
    <col min="6407" max="6407" width="35.625" style="131" customWidth="1"/>
    <col min="6408" max="6408" width="9" style="131"/>
    <col min="6409" max="6409" width="68.25" style="131" customWidth="1"/>
    <col min="6410" max="6410" width="18.375" style="131" customWidth="1"/>
    <col min="6411" max="6411" width="21.125" style="131" customWidth="1"/>
    <col min="6412" max="6412" width="22.875" style="131" customWidth="1"/>
    <col min="6413" max="6413" width="12.5" style="131" customWidth="1"/>
    <col min="6414" max="6656" width="9" style="131"/>
    <col min="6657" max="6659" width="7.25" style="131" customWidth="1"/>
    <col min="6660" max="6662" width="11.25" style="131" customWidth="1"/>
    <col min="6663" max="6663" width="35.625" style="131" customWidth="1"/>
    <col min="6664" max="6664" width="9" style="131"/>
    <col min="6665" max="6665" width="68.25" style="131" customWidth="1"/>
    <col min="6666" max="6666" width="18.375" style="131" customWidth="1"/>
    <col min="6667" max="6667" width="21.125" style="131" customWidth="1"/>
    <col min="6668" max="6668" width="22.875" style="131" customWidth="1"/>
    <col min="6669" max="6669" width="12.5" style="131" customWidth="1"/>
    <col min="6670" max="6912" width="9" style="131"/>
    <col min="6913" max="6915" width="7.25" style="131" customWidth="1"/>
    <col min="6916" max="6918" width="11.25" style="131" customWidth="1"/>
    <col min="6919" max="6919" width="35.625" style="131" customWidth="1"/>
    <col min="6920" max="6920" width="9" style="131"/>
    <col min="6921" max="6921" width="68.25" style="131" customWidth="1"/>
    <col min="6922" max="6922" width="18.375" style="131" customWidth="1"/>
    <col min="6923" max="6923" width="21.125" style="131" customWidth="1"/>
    <col min="6924" max="6924" width="22.875" style="131" customWidth="1"/>
    <col min="6925" max="6925" width="12.5" style="131" customWidth="1"/>
    <col min="6926" max="7168" width="9" style="131"/>
    <col min="7169" max="7171" width="7.25" style="131" customWidth="1"/>
    <col min="7172" max="7174" width="11.25" style="131" customWidth="1"/>
    <col min="7175" max="7175" width="35.625" style="131" customWidth="1"/>
    <col min="7176" max="7176" width="9" style="131"/>
    <col min="7177" max="7177" width="68.25" style="131" customWidth="1"/>
    <col min="7178" max="7178" width="18.375" style="131" customWidth="1"/>
    <col min="7179" max="7179" width="21.125" style="131" customWidth="1"/>
    <col min="7180" max="7180" width="22.875" style="131" customWidth="1"/>
    <col min="7181" max="7181" width="12.5" style="131" customWidth="1"/>
    <col min="7182" max="7424" width="9" style="131"/>
    <col min="7425" max="7427" width="7.25" style="131" customWidth="1"/>
    <col min="7428" max="7430" width="11.25" style="131" customWidth="1"/>
    <col min="7431" max="7431" width="35.625" style="131" customWidth="1"/>
    <col min="7432" max="7432" width="9" style="131"/>
    <col min="7433" max="7433" width="68.25" style="131" customWidth="1"/>
    <col min="7434" max="7434" width="18.375" style="131" customWidth="1"/>
    <col min="7435" max="7435" width="21.125" style="131" customWidth="1"/>
    <col min="7436" max="7436" width="22.875" style="131" customWidth="1"/>
    <col min="7437" max="7437" width="12.5" style="131" customWidth="1"/>
    <col min="7438" max="7680" width="9" style="131"/>
    <col min="7681" max="7683" width="7.25" style="131" customWidth="1"/>
    <col min="7684" max="7686" width="11.25" style="131" customWidth="1"/>
    <col min="7687" max="7687" width="35.625" style="131" customWidth="1"/>
    <col min="7688" max="7688" width="9" style="131"/>
    <col min="7689" max="7689" width="68.25" style="131" customWidth="1"/>
    <col min="7690" max="7690" width="18.375" style="131" customWidth="1"/>
    <col min="7691" max="7691" width="21.125" style="131" customWidth="1"/>
    <col min="7692" max="7692" width="22.875" style="131" customWidth="1"/>
    <col min="7693" max="7693" width="12.5" style="131" customWidth="1"/>
    <col min="7694" max="7936" width="9" style="131"/>
    <col min="7937" max="7939" width="7.25" style="131" customWidth="1"/>
    <col min="7940" max="7942" width="11.25" style="131" customWidth="1"/>
    <col min="7943" max="7943" width="35.625" style="131" customWidth="1"/>
    <col min="7944" max="7944" width="9" style="131"/>
    <col min="7945" max="7945" width="68.25" style="131" customWidth="1"/>
    <col min="7946" max="7946" width="18.375" style="131" customWidth="1"/>
    <col min="7947" max="7947" width="21.125" style="131" customWidth="1"/>
    <col min="7948" max="7948" width="22.875" style="131" customWidth="1"/>
    <col min="7949" max="7949" width="12.5" style="131" customWidth="1"/>
    <col min="7950" max="8192" width="9" style="131"/>
    <col min="8193" max="8195" width="7.25" style="131" customWidth="1"/>
    <col min="8196" max="8198" width="11.25" style="131" customWidth="1"/>
    <col min="8199" max="8199" width="35.625" style="131" customWidth="1"/>
    <col min="8200" max="8200" width="9" style="131"/>
    <col min="8201" max="8201" width="68.25" style="131" customWidth="1"/>
    <col min="8202" max="8202" width="18.375" style="131" customWidth="1"/>
    <col min="8203" max="8203" width="21.125" style="131" customWidth="1"/>
    <col min="8204" max="8204" width="22.875" style="131" customWidth="1"/>
    <col min="8205" max="8205" width="12.5" style="131" customWidth="1"/>
    <col min="8206" max="8448" width="9" style="131"/>
    <col min="8449" max="8451" width="7.25" style="131" customWidth="1"/>
    <col min="8452" max="8454" width="11.25" style="131" customWidth="1"/>
    <col min="8455" max="8455" width="35.625" style="131" customWidth="1"/>
    <col min="8456" max="8456" width="9" style="131"/>
    <col min="8457" max="8457" width="68.25" style="131" customWidth="1"/>
    <col min="8458" max="8458" width="18.375" style="131" customWidth="1"/>
    <col min="8459" max="8459" width="21.125" style="131" customWidth="1"/>
    <col min="8460" max="8460" width="22.875" style="131" customWidth="1"/>
    <col min="8461" max="8461" width="12.5" style="131" customWidth="1"/>
    <col min="8462" max="8704" width="9" style="131"/>
    <col min="8705" max="8707" width="7.25" style="131" customWidth="1"/>
    <col min="8708" max="8710" width="11.25" style="131" customWidth="1"/>
    <col min="8711" max="8711" width="35.625" style="131" customWidth="1"/>
    <col min="8712" max="8712" width="9" style="131"/>
    <col min="8713" max="8713" width="68.25" style="131" customWidth="1"/>
    <col min="8714" max="8714" width="18.375" style="131" customWidth="1"/>
    <col min="8715" max="8715" width="21.125" style="131" customWidth="1"/>
    <col min="8716" max="8716" width="22.875" style="131" customWidth="1"/>
    <col min="8717" max="8717" width="12.5" style="131" customWidth="1"/>
    <col min="8718" max="8960" width="9" style="131"/>
    <col min="8961" max="8963" width="7.25" style="131" customWidth="1"/>
    <col min="8964" max="8966" width="11.25" style="131" customWidth="1"/>
    <col min="8967" max="8967" width="35.625" style="131" customWidth="1"/>
    <col min="8968" max="8968" width="9" style="131"/>
    <col min="8969" max="8969" width="68.25" style="131" customWidth="1"/>
    <col min="8970" max="8970" width="18.375" style="131" customWidth="1"/>
    <col min="8971" max="8971" width="21.125" style="131" customWidth="1"/>
    <col min="8972" max="8972" width="22.875" style="131" customWidth="1"/>
    <col min="8973" max="8973" width="12.5" style="131" customWidth="1"/>
    <col min="8974" max="9216" width="9" style="131"/>
    <col min="9217" max="9219" width="7.25" style="131" customWidth="1"/>
    <col min="9220" max="9222" width="11.25" style="131" customWidth="1"/>
    <col min="9223" max="9223" width="35.625" style="131" customWidth="1"/>
    <col min="9224" max="9224" width="9" style="131"/>
    <col min="9225" max="9225" width="68.25" style="131" customWidth="1"/>
    <col min="9226" max="9226" width="18.375" style="131" customWidth="1"/>
    <col min="9227" max="9227" width="21.125" style="131" customWidth="1"/>
    <col min="9228" max="9228" width="22.875" style="131" customWidth="1"/>
    <col min="9229" max="9229" width="12.5" style="131" customWidth="1"/>
    <col min="9230" max="9472" width="9" style="131"/>
    <col min="9473" max="9475" width="7.25" style="131" customWidth="1"/>
    <col min="9476" max="9478" width="11.25" style="131" customWidth="1"/>
    <col min="9479" max="9479" width="35.625" style="131" customWidth="1"/>
    <col min="9480" max="9480" width="9" style="131"/>
    <col min="9481" max="9481" width="68.25" style="131" customWidth="1"/>
    <col min="9482" max="9482" width="18.375" style="131" customWidth="1"/>
    <col min="9483" max="9483" width="21.125" style="131" customWidth="1"/>
    <col min="9484" max="9484" width="22.875" style="131" customWidth="1"/>
    <col min="9485" max="9485" width="12.5" style="131" customWidth="1"/>
    <col min="9486" max="9728" width="9" style="131"/>
    <col min="9729" max="9731" width="7.25" style="131" customWidth="1"/>
    <col min="9732" max="9734" width="11.25" style="131" customWidth="1"/>
    <col min="9735" max="9735" width="35.625" style="131" customWidth="1"/>
    <col min="9736" max="9736" width="9" style="131"/>
    <col min="9737" max="9737" width="68.25" style="131" customWidth="1"/>
    <col min="9738" max="9738" width="18.375" style="131" customWidth="1"/>
    <col min="9739" max="9739" width="21.125" style="131" customWidth="1"/>
    <col min="9740" max="9740" width="22.875" style="131" customWidth="1"/>
    <col min="9741" max="9741" width="12.5" style="131" customWidth="1"/>
    <col min="9742" max="9984" width="9" style="131"/>
    <col min="9985" max="9987" width="7.25" style="131" customWidth="1"/>
    <col min="9988" max="9990" width="11.25" style="131" customWidth="1"/>
    <col min="9991" max="9991" width="35.625" style="131" customWidth="1"/>
    <col min="9992" max="9992" width="9" style="131"/>
    <col min="9993" max="9993" width="68.25" style="131" customWidth="1"/>
    <col min="9994" max="9994" width="18.375" style="131" customWidth="1"/>
    <col min="9995" max="9995" width="21.125" style="131" customWidth="1"/>
    <col min="9996" max="9996" width="22.875" style="131" customWidth="1"/>
    <col min="9997" max="9997" width="12.5" style="131" customWidth="1"/>
    <col min="9998" max="10240" width="9" style="131"/>
    <col min="10241" max="10243" width="7.25" style="131" customWidth="1"/>
    <col min="10244" max="10246" width="11.25" style="131" customWidth="1"/>
    <col min="10247" max="10247" width="35.625" style="131" customWidth="1"/>
    <col min="10248" max="10248" width="9" style="131"/>
    <col min="10249" max="10249" width="68.25" style="131" customWidth="1"/>
    <col min="10250" max="10250" width="18.375" style="131" customWidth="1"/>
    <col min="10251" max="10251" width="21.125" style="131" customWidth="1"/>
    <col min="10252" max="10252" width="22.875" style="131" customWidth="1"/>
    <col min="10253" max="10253" width="12.5" style="131" customWidth="1"/>
    <col min="10254" max="10496" width="9" style="131"/>
    <col min="10497" max="10499" width="7.25" style="131" customWidth="1"/>
    <col min="10500" max="10502" width="11.25" style="131" customWidth="1"/>
    <col min="10503" max="10503" width="35.625" style="131" customWidth="1"/>
    <col min="10504" max="10504" width="9" style="131"/>
    <col min="10505" max="10505" width="68.25" style="131" customWidth="1"/>
    <col min="10506" max="10506" width="18.375" style="131" customWidth="1"/>
    <col min="10507" max="10507" width="21.125" style="131" customWidth="1"/>
    <col min="10508" max="10508" width="22.875" style="131" customWidth="1"/>
    <col min="10509" max="10509" width="12.5" style="131" customWidth="1"/>
    <col min="10510" max="10752" width="9" style="131"/>
    <col min="10753" max="10755" width="7.25" style="131" customWidth="1"/>
    <col min="10756" max="10758" width="11.25" style="131" customWidth="1"/>
    <col min="10759" max="10759" width="35.625" style="131" customWidth="1"/>
    <col min="10760" max="10760" width="9" style="131"/>
    <col min="10761" max="10761" width="68.25" style="131" customWidth="1"/>
    <col min="10762" max="10762" width="18.375" style="131" customWidth="1"/>
    <col min="10763" max="10763" width="21.125" style="131" customWidth="1"/>
    <col min="10764" max="10764" width="22.875" style="131" customWidth="1"/>
    <col min="10765" max="10765" width="12.5" style="131" customWidth="1"/>
    <col min="10766" max="11008" width="9" style="131"/>
    <col min="11009" max="11011" width="7.25" style="131" customWidth="1"/>
    <col min="11012" max="11014" width="11.25" style="131" customWidth="1"/>
    <col min="11015" max="11015" width="35.625" style="131" customWidth="1"/>
    <col min="11016" max="11016" width="9" style="131"/>
    <col min="11017" max="11017" width="68.25" style="131" customWidth="1"/>
    <col min="11018" max="11018" width="18.375" style="131" customWidth="1"/>
    <col min="11019" max="11019" width="21.125" style="131" customWidth="1"/>
    <col min="11020" max="11020" width="22.875" style="131" customWidth="1"/>
    <col min="11021" max="11021" width="12.5" style="131" customWidth="1"/>
    <col min="11022" max="11264" width="9" style="131"/>
    <col min="11265" max="11267" width="7.25" style="131" customWidth="1"/>
    <col min="11268" max="11270" width="11.25" style="131" customWidth="1"/>
    <col min="11271" max="11271" width="35.625" style="131" customWidth="1"/>
    <col min="11272" max="11272" width="9" style="131"/>
    <col min="11273" max="11273" width="68.25" style="131" customWidth="1"/>
    <col min="11274" max="11274" width="18.375" style="131" customWidth="1"/>
    <col min="11275" max="11275" width="21.125" style="131" customWidth="1"/>
    <col min="11276" max="11276" width="22.875" style="131" customWidth="1"/>
    <col min="11277" max="11277" width="12.5" style="131" customWidth="1"/>
    <col min="11278" max="11520" width="9" style="131"/>
    <col min="11521" max="11523" width="7.25" style="131" customWidth="1"/>
    <col min="11524" max="11526" width="11.25" style="131" customWidth="1"/>
    <col min="11527" max="11527" width="35.625" style="131" customWidth="1"/>
    <col min="11528" max="11528" width="9" style="131"/>
    <col min="11529" max="11529" width="68.25" style="131" customWidth="1"/>
    <col min="11530" max="11530" width="18.375" style="131" customWidth="1"/>
    <col min="11531" max="11531" width="21.125" style="131" customWidth="1"/>
    <col min="11532" max="11532" width="22.875" style="131" customWidth="1"/>
    <col min="11533" max="11533" width="12.5" style="131" customWidth="1"/>
    <col min="11534" max="11776" width="9" style="131"/>
    <col min="11777" max="11779" width="7.25" style="131" customWidth="1"/>
    <col min="11780" max="11782" width="11.25" style="131" customWidth="1"/>
    <col min="11783" max="11783" width="35.625" style="131" customWidth="1"/>
    <col min="11784" max="11784" width="9" style="131"/>
    <col min="11785" max="11785" width="68.25" style="131" customWidth="1"/>
    <col min="11786" max="11786" width="18.375" style="131" customWidth="1"/>
    <col min="11787" max="11787" width="21.125" style="131" customWidth="1"/>
    <col min="11788" max="11788" width="22.875" style="131" customWidth="1"/>
    <col min="11789" max="11789" width="12.5" style="131" customWidth="1"/>
    <col min="11790" max="12032" width="9" style="131"/>
    <col min="12033" max="12035" width="7.25" style="131" customWidth="1"/>
    <col min="12036" max="12038" width="11.25" style="131" customWidth="1"/>
    <col min="12039" max="12039" width="35.625" style="131" customWidth="1"/>
    <col min="12040" max="12040" width="9" style="131"/>
    <col min="12041" max="12041" width="68.25" style="131" customWidth="1"/>
    <col min="12042" max="12042" width="18.375" style="131" customWidth="1"/>
    <col min="12043" max="12043" width="21.125" style="131" customWidth="1"/>
    <col min="12044" max="12044" width="22.875" style="131" customWidth="1"/>
    <col min="12045" max="12045" width="12.5" style="131" customWidth="1"/>
    <col min="12046" max="12288" width="9" style="131"/>
    <col min="12289" max="12291" width="7.25" style="131" customWidth="1"/>
    <col min="12292" max="12294" width="11.25" style="131" customWidth="1"/>
    <col min="12295" max="12295" width="35.625" style="131" customWidth="1"/>
    <col min="12296" max="12296" width="9" style="131"/>
    <col min="12297" max="12297" width="68.25" style="131" customWidth="1"/>
    <col min="12298" max="12298" width="18.375" style="131" customWidth="1"/>
    <col min="12299" max="12299" width="21.125" style="131" customWidth="1"/>
    <col min="12300" max="12300" width="22.875" style="131" customWidth="1"/>
    <col min="12301" max="12301" width="12.5" style="131" customWidth="1"/>
    <col min="12302" max="12544" width="9" style="131"/>
    <col min="12545" max="12547" width="7.25" style="131" customWidth="1"/>
    <col min="12548" max="12550" width="11.25" style="131" customWidth="1"/>
    <col min="12551" max="12551" width="35.625" style="131" customWidth="1"/>
    <col min="12552" max="12552" width="9" style="131"/>
    <col min="12553" max="12553" width="68.25" style="131" customWidth="1"/>
    <col min="12554" max="12554" width="18.375" style="131" customWidth="1"/>
    <col min="12555" max="12555" width="21.125" style="131" customWidth="1"/>
    <col min="12556" max="12556" width="22.875" style="131" customWidth="1"/>
    <col min="12557" max="12557" width="12.5" style="131" customWidth="1"/>
    <col min="12558" max="12800" width="9" style="131"/>
    <col min="12801" max="12803" width="7.25" style="131" customWidth="1"/>
    <col min="12804" max="12806" width="11.25" style="131" customWidth="1"/>
    <col min="12807" max="12807" width="35.625" style="131" customWidth="1"/>
    <col min="12808" max="12808" width="9" style="131"/>
    <col min="12809" max="12809" width="68.25" style="131" customWidth="1"/>
    <col min="12810" max="12810" width="18.375" style="131" customWidth="1"/>
    <col min="12811" max="12811" width="21.125" style="131" customWidth="1"/>
    <col min="12812" max="12812" width="22.875" style="131" customWidth="1"/>
    <col min="12813" max="12813" width="12.5" style="131" customWidth="1"/>
    <col min="12814" max="13056" width="9" style="131"/>
    <col min="13057" max="13059" width="7.25" style="131" customWidth="1"/>
    <col min="13060" max="13062" width="11.25" style="131" customWidth="1"/>
    <col min="13063" max="13063" width="35.625" style="131" customWidth="1"/>
    <col min="13064" max="13064" width="9" style="131"/>
    <col min="13065" max="13065" width="68.25" style="131" customWidth="1"/>
    <col min="13066" max="13066" width="18.375" style="131" customWidth="1"/>
    <col min="13067" max="13067" width="21.125" style="131" customWidth="1"/>
    <col min="13068" max="13068" width="22.875" style="131" customWidth="1"/>
    <col min="13069" max="13069" width="12.5" style="131" customWidth="1"/>
    <col min="13070" max="13312" width="9" style="131"/>
    <col min="13313" max="13315" width="7.25" style="131" customWidth="1"/>
    <col min="13316" max="13318" width="11.25" style="131" customWidth="1"/>
    <col min="13319" max="13319" width="35.625" style="131" customWidth="1"/>
    <col min="13320" max="13320" width="9" style="131"/>
    <col min="13321" max="13321" width="68.25" style="131" customWidth="1"/>
    <col min="13322" max="13322" width="18.375" style="131" customWidth="1"/>
    <col min="13323" max="13323" width="21.125" style="131" customWidth="1"/>
    <col min="13324" max="13324" width="22.875" style="131" customWidth="1"/>
    <col min="13325" max="13325" width="12.5" style="131" customWidth="1"/>
    <col min="13326" max="13568" width="9" style="131"/>
    <col min="13569" max="13571" width="7.25" style="131" customWidth="1"/>
    <col min="13572" max="13574" width="11.25" style="131" customWidth="1"/>
    <col min="13575" max="13575" width="35.625" style="131" customWidth="1"/>
    <col min="13576" max="13576" width="9" style="131"/>
    <col min="13577" max="13577" width="68.25" style="131" customWidth="1"/>
    <col min="13578" max="13578" width="18.375" style="131" customWidth="1"/>
    <col min="13579" max="13579" width="21.125" style="131" customWidth="1"/>
    <col min="13580" max="13580" width="22.875" style="131" customWidth="1"/>
    <col min="13581" max="13581" width="12.5" style="131" customWidth="1"/>
    <col min="13582" max="13824" width="9" style="131"/>
    <col min="13825" max="13827" width="7.25" style="131" customWidth="1"/>
    <col min="13828" max="13830" width="11.25" style="131" customWidth="1"/>
    <col min="13831" max="13831" width="35.625" style="131" customWidth="1"/>
    <col min="13832" max="13832" width="9" style="131"/>
    <col min="13833" max="13833" width="68.25" style="131" customWidth="1"/>
    <col min="13834" max="13834" width="18.375" style="131" customWidth="1"/>
    <col min="13835" max="13835" width="21.125" style="131" customWidth="1"/>
    <col min="13836" max="13836" width="22.875" style="131" customWidth="1"/>
    <col min="13837" max="13837" width="12.5" style="131" customWidth="1"/>
    <col min="13838" max="14080" width="9" style="131"/>
    <col min="14081" max="14083" width="7.25" style="131" customWidth="1"/>
    <col min="14084" max="14086" width="11.25" style="131" customWidth="1"/>
    <col min="14087" max="14087" width="35.625" style="131" customWidth="1"/>
    <col min="14088" max="14088" width="9" style="131"/>
    <col min="14089" max="14089" width="68.25" style="131" customWidth="1"/>
    <col min="14090" max="14090" width="18.375" style="131" customWidth="1"/>
    <col min="14091" max="14091" width="21.125" style="131" customWidth="1"/>
    <col min="14092" max="14092" width="22.875" style="131" customWidth="1"/>
    <col min="14093" max="14093" width="12.5" style="131" customWidth="1"/>
    <col min="14094" max="14336" width="9" style="131"/>
    <col min="14337" max="14339" width="7.25" style="131" customWidth="1"/>
    <col min="14340" max="14342" width="11.25" style="131" customWidth="1"/>
    <col min="14343" max="14343" width="35.625" style="131" customWidth="1"/>
    <col min="14344" max="14344" width="9" style="131"/>
    <col min="14345" max="14345" width="68.25" style="131" customWidth="1"/>
    <col min="14346" max="14346" width="18.375" style="131" customWidth="1"/>
    <col min="14347" max="14347" width="21.125" style="131" customWidth="1"/>
    <col min="14348" max="14348" width="22.875" style="131" customWidth="1"/>
    <col min="14349" max="14349" width="12.5" style="131" customWidth="1"/>
    <col min="14350" max="14592" width="9" style="131"/>
    <col min="14593" max="14595" width="7.25" style="131" customWidth="1"/>
    <col min="14596" max="14598" width="11.25" style="131" customWidth="1"/>
    <col min="14599" max="14599" width="35.625" style="131" customWidth="1"/>
    <col min="14600" max="14600" width="9" style="131"/>
    <col min="14601" max="14601" width="68.25" style="131" customWidth="1"/>
    <col min="14602" max="14602" width="18.375" style="131" customWidth="1"/>
    <col min="14603" max="14603" width="21.125" style="131" customWidth="1"/>
    <col min="14604" max="14604" width="22.875" style="131" customWidth="1"/>
    <col min="14605" max="14605" width="12.5" style="131" customWidth="1"/>
    <col min="14606" max="14848" width="9" style="131"/>
    <col min="14849" max="14851" width="7.25" style="131" customWidth="1"/>
    <col min="14852" max="14854" width="11.25" style="131" customWidth="1"/>
    <col min="14855" max="14855" width="35.625" style="131" customWidth="1"/>
    <col min="14856" max="14856" width="9" style="131"/>
    <col min="14857" max="14857" width="68.25" style="131" customWidth="1"/>
    <col min="14858" max="14858" width="18.375" style="131" customWidth="1"/>
    <col min="14859" max="14859" width="21.125" style="131" customWidth="1"/>
    <col min="14860" max="14860" width="22.875" style="131" customWidth="1"/>
    <col min="14861" max="14861" width="12.5" style="131" customWidth="1"/>
    <col min="14862" max="15104" width="9" style="131"/>
    <col min="15105" max="15107" width="7.25" style="131" customWidth="1"/>
    <col min="15108" max="15110" width="11.25" style="131" customWidth="1"/>
    <col min="15111" max="15111" width="35.625" style="131" customWidth="1"/>
    <col min="15112" max="15112" width="9" style="131"/>
    <col min="15113" max="15113" width="68.25" style="131" customWidth="1"/>
    <col min="15114" max="15114" width="18.375" style="131" customWidth="1"/>
    <col min="15115" max="15115" width="21.125" style="131" customWidth="1"/>
    <col min="15116" max="15116" width="22.875" style="131" customWidth="1"/>
    <col min="15117" max="15117" width="12.5" style="131" customWidth="1"/>
    <col min="15118" max="15360" width="9" style="131"/>
    <col min="15361" max="15363" width="7.25" style="131" customWidth="1"/>
    <col min="15364" max="15366" width="11.25" style="131" customWidth="1"/>
    <col min="15367" max="15367" width="35.625" style="131" customWidth="1"/>
    <col min="15368" max="15368" width="9" style="131"/>
    <col min="15369" max="15369" width="68.25" style="131" customWidth="1"/>
    <col min="15370" max="15370" width="18.375" style="131" customWidth="1"/>
    <col min="15371" max="15371" width="21.125" style="131" customWidth="1"/>
    <col min="15372" max="15372" width="22.875" style="131" customWidth="1"/>
    <col min="15373" max="15373" width="12.5" style="131" customWidth="1"/>
    <col min="15374" max="15616" width="9" style="131"/>
    <col min="15617" max="15619" width="7.25" style="131" customWidth="1"/>
    <col min="15620" max="15622" width="11.25" style="131" customWidth="1"/>
    <col min="15623" max="15623" width="35.625" style="131" customWidth="1"/>
    <col min="15624" max="15624" width="9" style="131"/>
    <col min="15625" max="15625" width="68.25" style="131" customWidth="1"/>
    <col min="15626" max="15626" width="18.375" style="131" customWidth="1"/>
    <col min="15627" max="15627" width="21.125" style="131" customWidth="1"/>
    <col min="15628" max="15628" width="22.875" style="131" customWidth="1"/>
    <col min="15629" max="15629" width="12.5" style="131" customWidth="1"/>
    <col min="15630" max="15872" width="9" style="131"/>
    <col min="15873" max="15875" width="7.25" style="131" customWidth="1"/>
    <col min="15876" max="15878" width="11.25" style="131" customWidth="1"/>
    <col min="15879" max="15879" width="35.625" style="131" customWidth="1"/>
    <col min="15880" max="15880" width="9" style="131"/>
    <col min="15881" max="15881" width="68.25" style="131" customWidth="1"/>
    <col min="15882" max="15882" width="18.375" style="131" customWidth="1"/>
    <col min="15883" max="15883" width="21.125" style="131" customWidth="1"/>
    <col min="15884" max="15884" width="22.875" style="131" customWidth="1"/>
    <col min="15885" max="15885" width="12.5" style="131" customWidth="1"/>
    <col min="15886" max="16128" width="9" style="131"/>
    <col min="16129" max="16131" width="7.25" style="131" customWidth="1"/>
    <col min="16132" max="16134" width="11.25" style="131" customWidth="1"/>
    <col min="16135" max="16135" width="35.625" style="131" customWidth="1"/>
    <col min="16136" max="16136" width="9" style="131"/>
    <col min="16137" max="16137" width="68.25" style="131" customWidth="1"/>
    <col min="16138" max="16138" width="18.375" style="131" customWidth="1"/>
    <col min="16139" max="16139" width="21.125" style="131" customWidth="1"/>
    <col min="16140" max="16140" width="22.875" style="131" customWidth="1"/>
    <col min="16141" max="16141" width="12.5" style="131" customWidth="1"/>
    <col min="16142" max="16384" width="9" style="131"/>
  </cols>
  <sheetData>
    <row r="1" spans="1:7" ht="26.25" customHeight="1">
      <c r="A1" s="129" t="s">
        <v>195</v>
      </c>
      <c r="B1" s="130"/>
      <c r="C1" s="130"/>
    </row>
    <row r="2" spans="1:7" ht="33.75" customHeight="1">
      <c r="A2" s="290" t="s">
        <v>196</v>
      </c>
      <c r="B2" s="291"/>
      <c r="C2" s="292"/>
      <c r="D2" s="290" t="s">
        <v>197</v>
      </c>
      <c r="E2" s="292"/>
      <c r="F2" s="293" t="s">
        <v>198</v>
      </c>
      <c r="G2" s="293" t="s">
        <v>199</v>
      </c>
    </row>
    <row r="3" spans="1:7" ht="33.75" customHeight="1">
      <c r="A3" s="132" t="s">
        <v>3</v>
      </c>
      <c r="B3" s="132" t="s">
        <v>4</v>
      </c>
      <c r="C3" s="132" t="s">
        <v>5</v>
      </c>
      <c r="D3" s="132" t="s">
        <v>200</v>
      </c>
      <c r="E3" s="132" t="s">
        <v>201</v>
      </c>
      <c r="F3" s="294"/>
      <c r="G3" s="294"/>
    </row>
    <row r="4" spans="1:7" ht="135" customHeight="1">
      <c r="A4" s="133" t="s">
        <v>101</v>
      </c>
      <c r="B4" s="133" t="s">
        <v>101</v>
      </c>
      <c r="C4" s="133" t="s">
        <v>102</v>
      </c>
      <c r="D4" s="134">
        <v>14880000</v>
      </c>
      <c r="E4" s="134">
        <v>14880000</v>
      </c>
      <c r="F4" s="135">
        <v>0</v>
      </c>
      <c r="G4" s="136" t="s">
        <v>202</v>
      </c>
    </row>
    <row r="5" spans="1:7" ht="38.25" customHeight="1">
      <c r="A5" s="285" t="s">
        <v>203</v>
      </c>
      <c r="B5" s="285" t="s">
        <v>203</v>
      </c>
      <c r="C5" s="137" t="s">
        <v>204</v>
      </c>
      <c r="D5" s="138">
        <v>7486000</v>
      </c>
      <c r="E5" s="138">
        <v>7486000</v>
      </c>
      <c r="F5" s="139">
        <v>0</v>
      </c>
      <c r="G5" s="140" t="s">
        <v>205</v>
      </c>
    </row>
    <row r="6" spans="1:7" ht="41.25" customHeight="1">
      <c r="A6" s="295"/>
      <c r="B6" s="295"/>
      <c r="C6" s="141" t="s">
        <v>206</v>
      </c>
      <c r="D6" s="138">
        <v>140679000</v>
      </c>
      <c r="E6" s="138">
        <v>140679000</v>
      </c>
      <c r="F6" s="139">
        <v>0</v>
      </c>
      <c r="G6" s="140" t="s">
        <v>207</v>
      </c>
    </row>
    <row r="7" spans="1:7" ht="38.25" customHeight="1">
      <c r="A7" s="295"/>
      <c r="B7" s="295"/>
      <c r="C7" s="137" t="s">
        <v>208</v>
      </c>
      <c r="D7" s="138">
        <v>2400000</v>
      </c>
      <c r="E7" s="138">
        <v>2400000</v>
      </c>
      <c r="F7" s="139">
        <v>0</v>
      </c>
      <c r="G7" s="140" t="s">
        <v>209</v>
      </c>
    </row>
    <row r="8" spans="1:7" ht="33.75" customHeight="1">
      <c r="A8" s="286"/>
      <c r="B8" s="286"/>
      <c r="C8" s="141" t="s">
        <v>210</v>
      </c>
      <c r="D8" s="138">
        <v>2400000</v>
      </c>
      <c r="E8" s="138">
        <v>2400000</v>
      </c>
      <c r="F8" s="139">
        <v>0</v>
      </c>
      <c r="G8" s="140" t="s">
        <v>211</v>
      </c>
    </row>
    <row r="9" spans="1:7" ht="33.75" customHeight="1">
      <c r="A9" s="285" t="s">
        <v>212</v>
      </c>
      <c r="B9" s="285" t="s">
        <v>212</v>
      </c>
      <c r="C9" s="141" t="s">
        <v>213</v>
      </c>
      <c r="D9" s="138">
        <v>1200000</v>
      </c>
      <c r="E9" s="138">
        <v>1200000</v>
      </c>
      <c r="F9" s="139">
        <v>0</v>
      </c>
      <c r="G9" s="140" t="s">
        <v>214</v>
      </c>
    </row>
    <row r="10" spans="1:7" ht="44.25" customHeight="1">
      <c r="A10" s="286"/>
      <c r="B10" s="286"/>
      <c r="C10" s="141" t="s">
        <v>215</v>
      </c>
      <c r="D10" s="138">
        <v>900000</v>
      </c>
      <c r="E10" s="138">
        <v>900000</v>
      </c>
      <c r="F10" s="139">
        <v>0</v>
      </c>
      <c r="G10" s="140" t="s">
        <v>216</v>
      </c>
    </row>
    <row r="11" spans="1:7" ht="25.5" customHeight="1">
      <c r="A11" s="141" t="s">
        <v>112</v>
      </c>
      <c r="B11" s="141" t="s">
        <v>112</v>
      </c>
      <c r="C11" s="141" t="s">
        <v>132</v>
      </c>
      <c r="D11" s="138">
        <v>2000000</v>
      </c>
      <c r="E11" s="138">
        <v>1000000</v>
      </c>
      <c r="F11" s="139">
        <v>-1000000</v>
      </c>
      <c r="G11" s="140" t="s">
        <v>217</v>
      </c>
    </row>
    <row r="12" spans="1:7" ht="31.5" customHeight="1">
      <c r="A12" s="142" t="s">
        <v>218</v>
      </c>
      <c r="B12" s="142" t="s">
        <v>218</v>
      </c>
      <c r="C12" s="141" t="s">
        <v>219</v>
      </c>
      <c r="D12" s="138">
        <v>20405769</v>
      </c>
      <c r="E12" s="138">
        <v>21082827</v>
      </c>
      <c r="F12" s="139">
        <v>677058</v>
      </c>
      <c r="G12" s="140" t="s">
        <v>220</v>
      </c>
    </row>
    <row r="13" spans="1:7" ht="29.25" customHeight="1">
      <c r="A13" s="142"/>
      <c r="B13" s="142"/>
      <c r="C13" s="141" t="s">
        <v>221</v>
      </c>
      <c r="D13" s="138">
        <v>0</v>
      </c>
      <c r="E13" s="138">
        <v>197902</v>
      </c>
      <c r="F13" s="139">
        <v>197902</v>
      </c>
      <c r="G13" s="140" t="s">
        <v>222</v>
      </c>
    </row>
    <row r="14" spans="1:7" ht="51" customHeight="1">
      <c r="A14" s="141"/>
      <c r="B14" s="141"/>
      <c r="C14" s="141" t="s">
        <v>19</v>
      </c>
      <c r="D14" s="138">
        <v>7579000</v>
      </c>
      <c r="E14" s="138">
        <v>8674751</v>
      </c>
      <c r="F14" s="139">
        <v>1095751</v>
      </c>
      <c r="G14" s="140" t="s">
        <v>223</v>
      </c>
    </row>
    <row r="15" spans="1:7" ht="48.75" customHeight="1">
      <c r="A15" s="142" t="s">
        <v>21</v>
      </c>
      <c r="B15" s="142" t="s">
        <v>21</v>
      </c>
      <c r="C15" s="141" t="s">
        <v>224</v>
      </c>
      <c r="D15" s="138">
        <v>17231</v>
      </c>
      <c r="E15" s="138">
        <v>17520</v>
      </c>
      <c r="F15" s="139">
        <v>289</v>
      </c>
      <c r="G15" s="140" t="s">
        <v>225</v>
      </c>
    </row>
    <row r="16" spans="1:7" ht="45.75" customHeight="1">
      <c r="A16" s="141"/>
      <c r="B16" s="141"/>
      <c r="C16" s="141" t="s">
        <v>226</v>
      </c>
      <c r="D16" s="138">
        <v>1920000</v>
      </c>
      <c r="E16" s="138">
        <v>1920000</v>
      </c>
      <c r="F16" s="139">
        <v>0</v>
      </c>
      <c r="G16" s="140" t="s">
        <v>227</v>
      </c>
    </row>
    <row r="17" spans="1:7" ht="30" customHeight="1">
      <c r="A17" s="287" t="s">
        <v>41</v>
      </c>
      <c r="B17" s="288"/>
      <c r="C17" s="289"/>
      <c r="D17" s="143">
        <f>SUM(D4:D16)</f>
        <v>201867000</v>
      </c>
      <c r="E17" s="143">
        <f>SUM(E4:E16)</f>
        <v>202838000</v>
      </c>
      <c r="F17" s="144">
        <f>SUM(F4:F16)</f>
        <v>971000</v>
      </c>
      <c r="G17" s="145"/>
    </row>
  </sheetData>
  <mergeCells count="9">
    <mergeCell ref="F2:F3"/>
    <mergeCell ref="G2:G3"/>
    <mergeCell ref="A5:A8"/>
    <mergeCell ref="B5:B8"/>
    <mergeCell ref="A9:A10"/>
    <mergeCell ref="B9:B10"/>
    <mergeCell ref="A17:C17"/>
    <mergeCell ref="A2:C2"/>
    <mergeCell ref="D2:E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115" zoomScaleNormal="115" workbookViewId="0"/>
  </sheetViews>
  <sheetFormatPr defaultRowHeight="13.5"/>
  <cols>
    <col min="1" max="3" width="7.625" style="131" customWidth="1"/>
    <col min="4" max="6" width="11" style="131" customWidth="1"/>
    <col min="7" max="7" width="35" style="131" customWidth="1"/>
    <col min="8" max="8" width="9" style="131"/>
    <col min="9" max="9" width="25.375" style="131" customWidth="1"/>
    <col min="10" max="10" width="9" style="131"/>
    <col min="11" max="11" width="11.25" style="131" customWidth="1"/>
    <col min="12" max="12" width="36.75" style="131" customWidth="1"/>
    <col min="13" max="13" width="10.875" style="131" customWidth="1"/>
    <col min="14" max="256" width="9" style="131"/>
    <col min="257" max="259" width="7.625" style="131" customWidth="1"/>
    <col min="260" max="262" width="11" style="131" customWidth="1"/>
    <col min="263" max="263" width="35" style="131" customWidth="1"/>
    <col min="264" max="264" width="9" style="131"/>
    <col min="265" max="265" width="25.375" style="131" customWidth="1"/>
    <col min="266" max="266" width="9" style="131"/>
    <col min="267" max="267" width="11.25" style="131" customWidth="1"/>
    <col min="268" max="268" width="36.75" style="131" customWidth="1"/>
    <col min="269" max="269" width="10.875" style="131" customWidth="1"/>
    <col min="270" max="512" width="9" style="131"/>
    <col min="513" max="515" width="7.625" style="131" customWidth="1"/>
    <col min="516" max="518" width="11" style="131" customWidth="1"/>
    <col min="519" max="519" width="35" style="131" customWidth="1"/>
    <col min="520" max="520" width="9" style="131"/>
    <col min="521" max="521" width="25.375" style="131" customWidth="1"/>
    <col min="522" max="522" width="9" style="131"/>
    <col min="523" max="523" width="11.25" style="131" customWidth="1"/>
    <col min="524" max="524" width="36.75" style="131" customWidth="1"/>
    <col min="525" max="525" width="10.875" style="131" customWidth="1"/>
    <col min="526" max="768" width="9" style="131"/>
    <col min="769" max="771" width="7.625" style="131" customWidth="1"/>
    <col min="772" max="774" width="11" style="131" customWidth="1"/>
    <col min="775" max="775" width="35" style="131" customWidth="1"/>
    <col min="776" max="776" width="9" style="131"/>
    <col min="777" max="777" width="25.375" style="131" customWidth="1"/>
    <col min="778" max="778" width="9" style="131"/>
    <col min="779" max="779" width="11.25" style="131" customWidth="1"/>
    <col min="780" max="780" width="36.75" style="131" customWidth="1"/>
    <col min="781" max="781" width="10.875" style="131" customWidth="1"/>
    <col min="782" max="1024" width="9" style="131"/>
    <col min="1025" max="1027" width="7.625" style="131" customWidth="1"/>
    <col min="1028" max="1030" width="11" style="131" customWidth="1"/>
    <col min="1031" max="1031" width="35" style="131" customWidth="1"/>
    <col min="1032" max="1032" width="9" style="131"/>
    <col min="1033" max="1033" width="25.375" style="131" customWidth="1"/>
    <col min="1034" max="1034" width="9" style="131"/>
    <col min="1035" max="1035" width="11.25" style="131" customWidth="1"/>
    <col min="1036" max="1036" width="36.75" style="131" customWidth="1"/>
    <col min="1037" max="1037" width="10.875" style="131" customWidth="1"/>
    <col min="1038" max="1280" width="9" style="131"/>
    <col min="1281" max="1283" width="7.625" style="131" customWidth="1"/>
    <col min="1284" max="1286" width="11" style="131" customWidth="1"/>
    <col min="1287" max="1287" width="35" style="131" customWidth="1"/>
    <col min="1288" max="1288" width="9" style="131"/>
    <col min="1289" max="1289" width="25.375" style="131" customWidth="1"/>
    <col min="1290" max="1290" width="9" style="131"/>
    <col min="1291" max="1291" width="11.25" style="131" customWidth="1"/>
    <col min="1292" max="1292" width="36.75" style="131" customWidth="1"/>
    <col min="1293" max="1293" width="10.875" style="131" customWidth="1"/>
    <col min="1294" max="1536" width="9" style="131"/>
    <col min="1537" max="1539" width="7.625" style="131" customWidth="1"/>
    <col min="1540" max="1542" width="11" style="131" customWidth="1"/>
    <col min="1543" max="1543" width="35" style="131" customWidth="1"/>
    <col min="1544" max="1544" width="9" style="131"/>
    <col min="1545" max="1545" width="25.375" style="131" customWidth="1"/>
    <col min="1546" max="1546" width="9" style="131"/>
    <col min="1547" max="1547" width="11.25" style="131" customWidth="1"/>
    <col min="1548" max="1548" width="36.75" style="131" customWidth="1"/>
    <col min="1549" max="1549" width="10.875" style="131" customWidth="1"/>
    <col min="1550" max="1792" width="9" style="131"/>
    <col min="1793" max="1795" width="7.625" style="131" customWidth="1"/>
    <col min="1796" max="1798" width="11" style="131" customWidth="1"/>
    <col min="1799" max="1799" width="35" style="131" customWidth="1"/>
    <col min="1800" max="1800" width="9" style="131"/>
    <col min="1801" max="1801" width="25.375" style="131" customWidth="1"/>
    <col min="1802" max="1802" width="9" style="131"/>
    <col min="1803" max="1803" width="11.25" style="131" customWidth="1"/>
    <col min="1804" max="1804" width="36.75" style="131" customWidth="1"/>
    <col min="1805" max="1805" width="10.875" style="131" customWidth="1"/>
    <col min="1806" max="2048" width="9" style="131"/>
    <col min="2049" max="2051" width="7.625" style="131" customWidth="1"/>
    <col min="2052" max="2054" width="11" style="131" customWidth="1"/>
    <col min="2055" max="2055" width="35" style="131" customWidth="1"/>
    <col min="2056" max="2056" width="9" style="131"/>
    <col min="2057" max="2057" width="25.375" style="131" customWidth="1"/>
    <col min="2058" max="2058" width="9" style="131"/>
    <col min="2059" max="2059" width="11.25" style="131" customWidth="1"/>
    <col min="2060" max="2060" width="36.75" style="131" customWidth="1"/>
    <col min="2061" max="2061" width="10.875" style="131" customWidth="1"/>
    <col min="2062" max="2304" width="9" style="131"/>
    <col min="2305" max="2307" width="7.625" style="131" customWidth="1"/>
    <col min="2308" max="2310" width="11" style="131" customWidth="1"/>
    <col min="2311" max="2311" width="35" style="131" customWidth="1"/>
    <col min="2312" max="2312" width="9" style="131"/>
    <col min="2313" max="2313" width="25.375" style="131" customWidth="1"/>
    <col min="2314" max="2314" width="9" style="131"/>
    <col min="2315" max="2315" width="11.25" style="131" customWidth="1"/>
    <col min="2316" max="2316" width="36.75" style="131" customWidth="1"/>
    <col min="2317" max="2317" width="10.875" style="131" customWidth="1"/>
    <col min="2318" max="2560" width="9" style="131"/>
    <col min="2561" max="2563" width="7.625" style="131" customWidth="1"/>
    <col min="2564" max="2566" width="11" style="131" customWidth="1"/>
    <col min="2567" max="2567" width="35" style="131" customWidth="1"/>
    <col min="2568" max="2568" width="9" style="131"/>
    <col min="2569" max="2569" width="25.375" style="131" customWidth="1"/>
    <col min="2570" max="2570" width="9" style="131"/>
    <col min="2571" max="2571" width="11.25" style="131" customWidth="1"/>
    <col min="2572" max="2572" width="36.75" style="131" customWidth="1"/>
    <col min="2573" max="2573" width="10.875" style="131" customWidth="1"/>
    <col min="2574" max="2816" width="9" style="131"/>
    <col min="2817" max="2819" width="7.625" style="131" customWidth="1"/>
    <col min="2820" max="2822" width="11" style="131" customWidth="1"/>
    <col min="2823" max="2823" width="35" style="131" customWidth="1"/>
    <col min="2824" max="2824" width="9" style="131"/>
    <col min="2825" max="2825" width="25.375" style="131" customWidth="1"/>
    <col min="2826" max="2826" width="9" style="131"/>
    <col min="2827" max="2827" width="11.25" style="131" customWidth="1"/>
    <col min="2828" max="2828" width="36.75" style="131" customWidth="1"/>
    <col min="2829" max="2829" width="10.875" style="131" customWidth="1"/>
    <col min="2830" max="3072" width="9" style="131"/>
    <col min="3073" max="3075" width="7.625" style="131" customWidth="1"/>
    <col min="3076" max="3078" width="11" style="131" customWidth="1"/>
    <col min="3079" max="3079" width="35" style="131" customWidth="1"/>
    <col min="3080" max="3080" width="9" style="131"/>
    <col min="3081" max="3081" width="25.375" style="131" customWidth="1"/>
    <col min="3082" max="3082" width="9" style="131"/>
    <col min="3083" max="3083" width="11.25" style="131" customWidth="1"/>
    <col min="3084" max="3084" width="36.75" style="131" customWidth="1"/>
    <col min="3085" max="3085" width="10.875" style="131" customWidth="1"/>
    <col min="3086" max="3328" width="9" style="131"/>
    <col min="3329" max="3331" width="7.625" style="131" customWidth="1"/>
    <col min="3332" max="3334" width="11" style="131" customWidth="1"/>
    <col min="3335" max="3335" width="35" style="131" customWidth="1"/>
    <col min="3336" max="3336" width="9" style="131"/>
    <col min="3337" max="3337" width="25.375" style="131" customWidth="1"/>
    <col min="3338" max="3338" width="9" style="131"/>
    <col min="3339" max="3339" width="11.25" style="131" customWidth="1"/>
    <col min="3340" max="3340" width="36.75" style="131" customWidth="1"/>
    <col min="3341" max="3341" width="10.875" style="131" customWidth="1"/>
    <col min="3342" max="3584" width="9" style="131"/>
    <col min="3585" max="3587" width="7.625" style="131" customWidth="1"/>
    <col min="3588" max="3590" width="11" style="131" customWidth="1"/>
    <col min="3591" max="3591" width="35" style="131" customWidth="1"/>
    <col min="3592" max="3592" width="9" style="131"/>
    <col min="3593" max="3593" width="25.375" style="131" customWidth="1"/>
    <col min="3594" max="3594" width="9" style="131"/>
    <col min="3595" max="3595" width="11.25" style="131" customWidth="1"/>
    <col min="3596" max="3596" width="36.75" style="131" customWidth="1"/>
    <col min="3597" max="3597" width="10.875" style="131" customWidth="1"/>
    <col min="3598" max="3840" width="9" style="131"/>
    <col min="3841" max="3843" width="7.625" style="131" customWidth="1"/>
    <col min="3844" max="3846" width="11" style="131" customWidth="1"/>
    <col min="3847" max="3847" width="35" style="131" customWidth="1"/>
    <col min="3848" max="3848" width="9" style="131"/>
    <col min="3849" max="3849" width="25.375" style="131" customWidth="1"/>
    <col min="3850" max="3850" width="9" style="131"/>
    <col min="3851" max="3851" width="11.25" style="131" customWidth="1"/>
    <col min="3852" max="3852" width="36.75" style="131" customWidth="1"/>
    <col min="3853" max="3853" width="10.875" style="131" customWidth="1"/>
    <col min="3854" max="4096" width="9" style="131"/>
    <col min="4097" max="4099" width="7.625" style="131" customWidth="1"/>
    <col min="4100" max="4102" width="11" style="131" customWidth="1"/>
    <col min="4103" max="4103" width="35" style="131" customWidth="1"/>
    <col min="4104" max="4104" width="9" style="131"/>
    <col min="4105" max="4105" width="25.375" style="131" customWidth="1"/>
    <col min="4106" max="4106" width="9" style="131"/>
    <col min="4107" max="4107" width="11.25" style="131" customWidth="1"/>
    <col min="4108" max="4108" width="36.75" style="131" customWidth="1"/>
    <col min="4109" max="4109" width="10.875" style="131" customWidth="1"/>
    <col min="4110" max="4352" width="9" style="131"/>
    <col min="4353" max="4355" width="7.625" style="131" customWidth="1"/>
    <col min="4356" max="4358" width="11" style="131" customWidth="1"/>
    <col min="4359" max="4359" width="35" style="131" customWidth="1"/>
    <col min="4360" max="4360" width="9" style="131"/>
    <col min="4361" max="4361" width="25.375" style="131" customWidth="1"/>
    <col min="4362" max="4362" width="9" style="131"/>
    <col min="4363" max="4363" width="11.25" style="131" customWidth="1"/>
    <col min="4364" max="4364" width="36.75" style="131" customWidth="1"/>
    <col min="4365" max="4365" width="10.875" style="131" customWidth="1"/>
    <col min="4366" max="4608" width="9" style="131"/>
    <col min="4609" max="4611" width="7.625" style="131" customWidth="1"/>
    <col min="4612" max="4614" width="11" style="131" customWidth="1"/>
    <col min="4615" max="4615" width="35" style="131" customWidth="1"/>
    <col min="4616" max="4616" width="9" style="131"/>
    <col min="4617" max="4617" width="25.375" style="131" customWidth="1"/>
    <col min="4618" max="4618" width="9" style="131"/>
    <col min="4619" max="4619" width="11.25" style="131" customWidth="1"/>
    <col min="4620" max="4620" width="36.75" style="131" customWidth="1"/>
    <col min="4621" max="4621" width="10.875" style="131" customWidth="1"/>
    <col min="4622" max="4864" width="9" style="131"/>
    <col min="4865" max="4867" width="7.625" style="131" customWidth="1"/>
    <col min="4868" max="4870" width="11" style="131" customWidth="1"/>
    <col min="4871" max="4871" width="35" style="131" customWidth="1"/>
    <col min="4872" max="4872" width="9" style="131"/>
    <col min="4873" max="4873" width="25.375" style="131" customWidth="1"/>
    <col min="4874" max="4874" width="9" style="131"/>
    <col min="4875" max="4875" width="11.25" style="131" customWidth="1"/>
    <col min="4876" max="4876" width="36.75" style="131" customWidth="1"/>
    <col min="4877" max="4877" width="10.875" style="131" customWidth="1"/>
    <col min="4878" max="5120" width="9" style="131"/>
    <col min="5121" max="5123" width="7.625" style="131" customWidth="1"/>
    <col min="5124" max="5126" width="11" style="131" customWidth="1"/>
    <col min="5127" max="5127" width="35" style="131" customWidth="1"/>
    <col min="5128" max="5128" width="9" style="131"/>
    <col min="5129" max="5129" width="25.375" style="131" customWidth="1"/>
    <col min="5130" max="5130" width="9" style="131"/>
    <col min="5131" max="5131" width="11.25" style="131" customWidth="1"/>
    <col min="5132" max="5132" width="36.75" style="131" customWidth="1"/>
    <col min="5133" max="5133" width="10.875" style="131" customWidth="1"/>
    <col min="5134" max="5376" width="9" style="131"/>
    <col min="5377" max="5379" width="7.625" style="131" customWidth="1"/>
    <col min="5380" max="5382" width="11" style="131" customWidth="1"/>
    <col min="5383" max="5383" width="35" style="131" customWidth="1"/>
    <col min="5384" max="5384" width="9" style="131"/>
    <col min="5385" max="5385" width="25.375" style="131" customWidth="1"/>
    <col min="5386" max="5386" width="9" style="131"/>
    <col min="5387" max="5387" width="11.25" style="131" customWidth="1"/>
    <col min="5388" max="5388" width="36.75" style="131" customWidth="1"/>
    <col min="5389" max="5389" width="10.875" style="131" customWidth="1"/>
    <col min="5390" max="5632" width="9" style="131"/>
    <col min="5633" max="5635" width="7.625" style="131" customWidth="1"/>
    <col min="5636" max="5638" width="11" style="131" customWidth="1"/>
    <col min="5639" max="5639" width="35" style="131" customWidth="1"/>
    <col min="5640" max="5640" width="9" style="131"/>
    <col min="5641" max="5641" width="25.375" style="131" customWidth="1"/>
    <col min="5642" max="5642" width="9" style="131"/>
    <col min="5643" max="5643" width="11.25" style="131" customWidth="1"/>
    <col min="5644" max="5644" width="36.75" style="131" customWidth="1"/>
    <col min="5645" max="5645" width="10.875" style="131" customWidth="1"/>
    <col min="5646" max="5888" width="9" style="131"/>
    <col min="5889" max="5891" width="7.625" style="131" customWidth="1"/>
    <col min="5892" max="5894" width="11" style="131" customWidth="1"/>
    <col min="5895" max="5895" width="35" style="131" customWidth="1"/>
    <col min="5896" max="5896" width="9" style="131"/>
    <col min="5897" max="5897" width="25.375" style="131" customWidth="1"/>
    <col min="5898" max="5898" width="9" style="131"/>
    <col min="5899" max="5899" width="11.25" style="131" customWidth="1"/>
    <col min="5900" max="5900" width="36.75" style="131" customWidth="1"/>
    <col min="5901" max="5901" width="10.875" style="131" customWidth="1"/>
    <col min="5902" max="6144" width="9" style="131"/>
    <col min="6145" max="6147" width="7.625" style="131" customWidth="1"/>
    <col min="6148" max="6150" width="11" style="131" customWidth="1"/>
    <col min="6151" max="6151" width="35" style="131" customWidth="1"/>
    <col min="6152" max="6152" width="9" style="131"/>
    <col min="6153" max="6153" width="25.375" style="131" customWidth="1"/>
    <col min="6154" max="6154" width="9" style="131"/>
    <col min="6155" max="6155" width="11.25" style="131" customWidth="1"/>
    <col min="6156" max="6156" width="36.75" style="131" customWidth="1"/>
    <col min="6157" max="6157" width="10.875" style="131" customWidth="1"/>
    <col min="6158" max="6400" width="9" style="131"/>
    <col min="6401" max="6403" width="7.625" style="131" customWidth="1"/>
    <col min="6404" max="6406" width="11" style="131" customWidth="1"/>
    <col min="6407" max="6407" width="35" style="131" customWidth="1"/>
    <col min="6408" max="6408" width="9" style="131"/>
    <col min="6409" max="6409" width="25.375" style="131" customWidth="1"/>
    <col min="6410" max="6410" width="9" style="131"/>
    <col min="6411" max="6411" width="11.25" style="131" customWidth="1"/>
    <col min="6412" max="6412" width="36.75" style="131" customWidth="1"/>
    <col min="6413" max="6413" width="10.875" style="131" customWidth="1"/>
    <col min="6414" max="6656" width="9" style="131"/>
    <col min="6657" max="6659" width="7.625" style="131" customWidth="1"/>
    <col min="6660" max="6662" width="11" style="131" customWidth="1"/>
    <col min="6663" max="6663" width="35" style="131" customWidth="1"/>
    <col min="6664" max="6664" width="9" style="131"/>
    <col min="6665" max="6665" width="25.375" style="131" customWidth="1"/>
    <col min="6666" max="6666" width="9" style="131"/>
    <col min="6667" max="6667" width="11.25" style="131" customWidth="1"/>
    <col min="6668" max="6668" width="36.75" style="131" customWidth="1"/>
    <col min="6669" max="6669" width="10.875" style="131" customWidth="1"/>
    <col min="6670" max="6912" width="9" style="131"/>
    <col min="6913" max="6915" width="7.625" style="131" customWidth="1"/>
    <col min="6916" max="6918" width="11" style="131" customWidth="1"/>
    <col min="6919" max="6919" width="35" style="131" customWidth="1"/>
    <col min="6920" max="6920" width="9" style="131"/>
    <col min="6921" max="6921" width="25.375" style="131" customWidth="1"/>
    <col min="6922" max="6922" width="9" style="131"/>
    <col min="6923" max="6923" width="11.25" style="131" customWidth="1"/>
    <col min="6924" max="6924" width="36.75" style="131" customWidth="1"/>
    <col min="6925" max="6925" width="10.875" style="131" customWidth="1"/>
    <col min="6926" max="7168" width="9" style="131"/>
    <col min="7169" max="7171" width="7.625" style="131" customWidth="1"/>
    <col min="7172" max="7174" width="11" style="131" customWidth="1"/>
    <col min="7175" max="7175" width="35" style="131" customWidth="1"/>
    <col min="7176" max="7176" width="9" style="131"/>
    <col min="7177" max="7177" width="25.375" style="131" customWidth="1"/>
    <col min="7178" max="7178" width="9" style="131"/>
    <col min="7179" max="7179" width="11.25" style="131" customWidth="1"/>
    <col min="7180" max="7180" width="36.75" style="131" customWidth="1"/>
    <col min="7181" max="7181" width="10.875" style="131" customWidth="1"/>
    <col min="7182" max="7424" width="9" style="131"/>
    <col min="7425" max="7427" width="7.625" style="131" customWidth="1"/>
    <col min="7428" max="7430" width="11" style="131" customWidth="1"/>
    <col min="7431" max="7431" width="35" style="131" customWidth="1"/>
    <col min="7432" max="7432" width="9" style="131"/>
    <col min="7433" max="7433" width="25.375" style="131" customWidth="1"/>
    <col min="7434" max="7434" width="9" style="131"/>
    <col min="7435" max="7435" width="11.25" style="131" customWidth="1"/>
    <col min="7436" max="7436" width="36.75" style="131" customWidth="1"/>
    <col min="7437" max="7437" width="10.875" style="131" customWidth="1"/>
    <col min="7438" max="7680" width="9" style="131"/>
    <col min="7681" max="7683" width="7.625" style="131" customWidth="1"/>
    <col min="7684" max="7686" width="11" style="131" customWidth="1"/>
    <col min="7687" max="7687" width="35" style="131" customWidth="1"/>
    <col min="7688" max="7688" width="9" style="131"/>
    <col min="7689" max="7689" width="25.375" style="131" customWidth="1"/>
    <col min="7690" max="7690" width="9" style="131"/>
    <col min="7691" max="7691" width="11.25" style="131" customWidth="1"/>
    <col min="7692" max="7692" width="36.75" style="131" customWidth="1"/>
    <col min="7693" max="7693" width="10.875" style="131" customWidth="1"/>
    <col min="7694" max="7936" width="9" style="131"/>
    <col min="7937" max="7939" width="7.625" style="131" customWidth="1"/>
    <col min="7940" max="7942" width="11" style="131" customWidth="1"/>
    <col min="7943" max="7943" width="35" style="131" customWidth="1"/>
    <col min="7944" max="7944" width="9" style="131"/>
    <col min="7945" max="7945" width="25.375" style="131" customWidth="1"/>
    <col min="7946" max="7946" width="9" style="131"/>
    <col min="7947" max="7947" width="11.25" style="131" customWidth="1"/>
    <col min="7948" max="7948" width="36.75" style="131" customWidth="1"/>
    <col min="7949" max="7949" width="10.875" style="131" customWidth="1"/>
    <col min="7950" max="8192" width="9" style="131"/>
    <col min="8193" max="8195" width="7.625" style="131" customWidth="1"/>
    <col min="8196" max="8198" width="11" style="131" customWidth="1"/>
    <col min="8199" max="8199" width="35" style="131" customWidth="1"/>
    <col min="8200" max="8200" width="9" style="131"/>
    <col min="8201" max="8201" width="25.375" style="131" customWidth="1"/>
    <col min="8202" max="8202" width="9" style="131"/>
    <col min="8203" max="8203" width="11.25" style="131" customWidth="1"/>
    <col min="8204" max="8204" width="36.75" style="131" customWidth="1"/>
    <col min="8205" max="8205" width="10.875" style="131" customWidth="1"/>
    <col min="8206" max="8448" width="9" style="131"/>
    <col min="8449" max="8451" width="7.625" style="131" customWidth="1"/>
    <col min="8452" max="8454" width="11" style="131" customWidth="1"/>
    <col min="8455" max="8455" width="35" style="131" customWidth="1"/>
    <col min="8456" max="8456" width="9" style="131"/>
    <col min="8457" max="8457" width="25.375" style="131" customWidth="1"/>
    <col min="8458" max="8458" width="9" style="131"/>
    <col min="8459" max="8459" width="11.25" style="131" customWidth="1"/>
    <col min="8460" max="8460" width="36.75" style="131" customWidth="1"/>
    <col min="8461" max="8461" width="10.875" style="131" customWidth="1"/>
    <col min="8462" max="8704" width="9" style="131"/>
    <col min="8705" max="8707" width="7.625" style="131" customWidth="1"/>
    <col min="8708" max="8710" width="11" style="131" customWidth="1"/>
    <col min="8711" max="8711" width="35" style="131" customWidth="1"/>
    <col min="8712" max="8712" width="9" style="131"/>
    <col min="8713" max="8713" width="25.375" style="131" customWidth="1"/>
    <col min="8714" max="8714" width="9" style="131"/>
    <col min="8715" max="8715" width="11.25" style="131" customWidth="1"/>
    <col min="8716" max="8716" width="36.75" style="131" customWidth="1"/>
    <col min="8717" max="8717" width="10.875" style="131" customWidth="1"/>
    <col min="8718" max="8960" width="9" style="131"/>
    <col min="8961" max="8963" width="7.625" style="131" customWidth="1"/>
    <col min="8964" max="8966" width="11" style="131" customWidth="1"/>
    <col min="8967" max="8967" width="35" style="131" customWidth="1"/>
    <col min="8968" max="8968" width="9" style="131"/>
    <col min="8969" max="8969" width="25.375" style="131" customWidth="1"/>
    <col min="8970" max="8970" width="9" style="131"/>
    <col min="8971" max="8971" width="11.25" style="131" customWidth="1"/>
    <col min="8972" max="8972" width="36.75" style="131" customWidth="1"/>
    <col min="8973" max="8973" width="10.875" style="131" customWidth="1"/>
    <col min="8974" max="9216" width="9" style="131"/>
    <col min="9217" max="9219" width="7.625" style="131" customWidth="1"/>
    <col min="9220" max="9222" width="11" style="131" customWidth="1"/>
    <col min="9223" max="9223" width="35" style="131" customWidth="1"/>
    <col min="9224" max="9224" width="9" style="131"/>
    <col min="9225" max="9225" width="25.375" style="131" customWidth="1"/>
    <col min="9226" max="9226" width="9" style="131"/>
    <col min="9227" max="9227" width="11.25" style="131" customWidth="1"/>
    <col min="9228" max="9228" width="36.75" style="131" customWidth="1"/>
    <col min="9229" max="9229" width="10.875" style="131" customWidth="1"/>
    <col min="9230" max="9472" width="9" style="131"/>
    <col min="9473" max="9475" width="7.625" style="131" customWidth="1"/>
    <col min="9476" max="9478" width="11" style="131" customWidth="1"/>
    <col min="9479" max="9479" width="35" style="131" customWidth="1"/>
    <col min="9480" max="9480" width="9" style="131"/>
    <col min="9481" max="9481" width="25.375" style="131" customWidth="1"/>
    <col min="9482" max="9482" width="9" style="131"/>
    <col min="9483" max="9483" width="11.25" style="131" customWidth="1"/>
    <col min="9484" max="9484" width="36.75" style="131" customWidth="1"/>
    <col min="9485" max="9485" width="10.875" style="131" customWidth="1"/>
    <col min="9486" max="9728" width="9" style="131"/>
    <col min="9729" max="9731" width="7.625" style="131" customWidth="1"/>
    <col min="9732" max="9734" width="11" style="131" customWidth="1"/>
    <col min="9735" max="9735" width="35" style="131" customWidth="1"/>
    <col min="9736" max="9736" width="9" style="131"/>
    <col min="9737" max="9737" width="25.375" style="131" customWidth="1"/>
    <col min="9738" max="9738" width="9" style="131"/>
    <col min="9739" max="9739" width="11.25" style="131" customWidth="1"/>
    <col min="9740" max="9740" width="36.75" style="131" customWidth="1"/>
    <col min="9741" max="9741" width="10.875" style="131" customWidth="1"/>
    <col min="9742" max="9984" width="9" style="131"/>
    <col min="9985" max="9987" width="7.625" style="131" customWidth="1"/>
    <col min="9988" max="9990" width="11" style="131" customWidth="1"/>
    <col min="9991" max="9991" width="35" style="131" customWidth="1"/>
    <col min="9992" max="9992" width="9" style="131"/>
    <col min="9993" max="9993" width="25.375" style="131" customWidth="1"/>
    <col min="9994" max="9994" width="9" style="131"/>
    <col min="9995" max="9995" width="11.25" style="131" customWidth="1"/>
    <col min="9996" max="9996" width="36.75" style="131" customWidth="1"/>
    <col min="9997" max="9997" width="10.875" style="131" customWidth="1"/>
    <col min="9998" max="10240" width="9" style="131"/>
    <col min="10241" max="10243" width="7.625" style="131" customWidth="1"/>
    <col min="10244" max="10246" width="11" style="131" customWidth="1"/>
    <col min="10247" max="10247" width="35" style="131" customWidth="1"/>
    <col min="10248" max="10248" width="9" style="131"/>
    <col min="10249" max="10249" width="25.375" style="131" customWidth="1"/>
    <col min="10250" max="10250" width="9" style="131"/>
    <col min="10251" max="10251" width="11.25" style="131" customWidth="1"/>
    <col min="10252" max="10252" width="36.75" style="131" customWidth="1"/>
    <col min="10253" max="10253" width="10.875" style="131" customWidth="1"/>
    <col min="10254" max="10496" width="9" style="131"/>
    <col min="10497" max="10499" width="7.625" style="131" customWidth="1"/>
    <col min="10500" max="10502" width="11" style="131" customWidth="1"/>
    <col min="10503" max="10503" width="35" style="131" customWidth="1"/>
    <col min="10504" max="10504" width="9" style="131"/>
    <col min="10505" max="10505" width="25.375" style="131" customWidth="1"/>
    <col min="10506" max="10506" width="9" style="131"/>
    <col min="10507" max="10507" width="11.25" style="131" customWidth="1"/>
    <col min="10508" max="10508" width="36.75" style="131" customWidth="1"/>
    <col min="10509" max="10509" width="10.875" style="131" customWidth="1"/>
    <col min="10510" max="10752" width="9" style="131"/>
    <col min="10753" max="10755" width="7.625" style="131" customWidth="1"/>
    <col min="10756" max="10758" width="11" style="131" customWidth="1"/>
    <col min="10759" max="10759" width="35" style="131" customWidth="1"/>
    <col min="10760" max="10760" width="9" style="131"/>
    <col min="10761" max="10761" width="25.375" style="131" customWidth="1"/>
    <col min="10762" max="10762" width="9" style="131"/>
    <col min="10763" max="10763" width="11.25" style="131" customWidth="1"/>
    <col min="10764" max="10764" width="36.75" style="131" customWidth="1"/>
    <col min="10765" max="10765" width="10.875" style="131" customWidth="1"/>
    <col min="10766" max="11008" width="9" style="131"/>
    <col min="11009" max="11011" width="7.625" style="131" customWidth="1"/>
    <col min="11012" max="11014" width="11" style="131" customWidth="1"/>
    <col min="11015" max="11015" width="35" style="131" customWidth="1"/>
    <col min="11016" max="11016" width="9" style="131"/>
    <col min="11017" max="11017" width="25.375" style="131" customWidth="1"/>
    <col min="11018" max="11018" width="9" style="131"/>
    <col min="11019" max="11019" width="11.25" style="131" customWidth="1"/>
    <col min="11020" max="11020" width="36.75" style="131" customWidth="1"/>
    <col min="11021" max="11021" width="10.875" style="131" customWidth="1"/>
    <col min="11022" max="11264" width="9" style="131"/>
    <col min="11265" max="11267" width="7.625" style="131" customWidth="1"/>
    <col min="11268" max="11270" width="11" style="131" customWidth="1"/>
    <col min="11271" max="11271" width="35" style="131" customWidth="1"/>
    <col min="11272" max="11272" width="9" style="131"/>
    <col min="11273" max="11273" width="25.375" style="131" customWidth="1"/>
    <col min="11274" max="11274" width="9" style="131"/>
    <col min="11275" max="11275" width="11.25" style="131" customWidth="1"/>
    <col min="11276" max="11276" width="36.75" style="131" customWidth="1"/>
    <col min="11277" max="11277" width="10.875" style="131" customWidth="1"/>
    <col min="11278" max="11520" width="9" style="131"/>
    <col min="11521" max="11523" width="7.625" style="131" customWidth="1"/>
    <col min="11524" max="11526" width="11" style="131" customWidth="1"/>
    <col min="11527" max="11527" width="35" style="131" customWidth="1"/>
    <col min="11528" max="11528" width="9" style="131"/>
    <col min="11529" max="11529" width="25.375" style="131" customWidth="1"/>
    <col min="11530" max="11530" width="9" style="131"/>
    <col min="11531" max="11531" width="11.25" style="131" customWidth="1"/>
    <col min="11532" max="11532" width="36.75" style="131" customWidth="1"/>
    <col min="11533" max="11533" width="10.875" style="131" customWidth="1"/>
    <col min="11534" max="11776" width="9" style="131"/>
    <col min="11777" max="11779" width="7.625" style="131" customWidth="1"/>
    <col min="11780" max="11782" width="11" style="131" customWidth="1"/>
    <col min="11783" max="11783" width="35" style="131" customWidth="1"/>
    <col min="11784" max="11784" width="9" style="131"/>
    <col min="11785" max="11785" width="25.375" style="131" customWidth="1"/>
    <col min="11786" max="11786" width="9" style="131"/>
    <col min="11787" max="11787" width="11.25" style="131" customWidth="1"/>
    <col min="11788" max="11788" width="36.75" style="131" customWidth="1"/>
    <col min="11789" max="11789" width="10.875" style="131" customWidth="1"/>
    <col min="11790" max="12032" width="9" style="131"/>
    <col min="12033" max="12035" width="7.625" style="131" customWidth="1"/>
    <col min="12036" max="12038" width="11" style="131" customWidth="1"/>
    <col min="12039" max="12039" width="35" style="131" customWidth="1"/>
    <col min="12040" max="12040" width="9" style="131"/>
    <col min="12041" max="12041" width="25.375" style="131" customWidth="1"/>
    <col min="12042" max="12042" width="9" style="131"/>
    <col min="12043" max="12043" width="11.25" style="131" customWidth="1"/>
    <col min="12044" max="12044" width="36.75" style="131" customWidth="1"/>
    <col min="12045" max="12045" width="10.875" style="131" customWidth="1"/>
    <col min="12046" max="12288" width="9" style="131"/>
    <col min="12289" max="12291" width="7.625" style="131" customWidth="1"/>
    <col min="12292" max="12294" width="11" style="131" customWidth="1"/>
    <col min="12295" max="12295" width="35" style="131" customWidth="1"/>
    <col min="12296" max="12296" width="9" style="131"/>
    <col min="12297" max="12297" width="25.375" style="131" customWidth="1"/>
    <col min="12298" max="12298" width="9" style="131"/>
    <col min="12299" max="12299" width="11.25" style="131" customWidth="1"/>
    <col min="12300" max="12300" width="36.75" style="131" customWidth="1"/>
    <col min="12301" max="12301" width="10.875" style="131" customWidth="1"/>
    <col min="12302" max="12544" width="9" style="131"/>
    <col min="12545" max="12547" width="7.625" style="131" customWidth="1"/>
    <col min="12548" max="12550" width="11" style="131" customWidth="1"/>
    <col min="12551" max="12551" width="35" style="131" customWidth="1"/>
    <col min="12552" max="12552" width="9" style="131"/>
    <col min="12553" max="12553" width="25.375" style="131" customWidth="1"/>
    <col min="12554" max="12554" width="9" style="131"/>
    <col min="12555" max="12555" width="11.25" style="131" customWidth="1"/>
    <col min="12556" max="12556" width="36.75" style="131" customWidth="1"/>
    <col min="12557" max="12557" width="10.875" style="131" customWidth="1"/>
    <col min="12558" max="12800" width="9" style="131"/>
    <col min="12801" max="12803" width="7.625" style="131" customWidth="1"/>
    <col min="12804" max="12806" width="11" style="131" customWidth="1"/>
    <col min="12807" max="12807" width="35" style="131" customWidth="1"/>
    <col min="12808" max="12808" width="9" style="131"/>
    <col min="12809" max="12809" width="25.375" style="131" customWidth="1"/>
    <col min="12810" max="12810" width="9" style="131"/>
    <col min="12811" max="12811" width="11.25" style="131" customWidth="1"/>
    <col min="12812" max="12812" width="36.75" style="131" customWidth="1"/>
    <col min="12813" max="12813" width="10.875" style="131" customWidth="1"/>
    <col min="12814" max="13056" width="9" style="131"/>
    <col min="13057" max="13059" width="7.625" style="131" customWidth="1"/>
    <col min="13060" max="13062" width="11" style="131" customWidth="1"/>
    <col min="13063" max="13063" width="35" style="131" customWidth="1"/>
    <col min="13064" max="13064" width="9" style="131"/>
    <col min="13065" max="13065" width="25.375" style="131" customWidth="1"/>
    <col min="13066" max="13066" width="9" style="131"/>
    <col min="13067" max="13067" width="11.25" style="131" customWidth="1"/>
    <col min="13068" max="13068" width="36.75" style="131" customWidth="1"/>
    <col min="13069" max="13069" width="10.875" style="131" customWidth="1"/>
    <col min="13070" max="13312" width="9" style="131"/>
    <col min="13313" max="13315" width="7.625" style="131" customWidth="1"/>
    <col min="13316" max="13318" width="11" style="131" customWidth="1"/>
    <col min="13319" max="13319" width="35" style="131" customWidth="1"/>
    <col min="13320" max="13320" width="9" style="131"/>
    <col min="13321" max="13321" width="25.375" style="131" customWidth="1"/>
    <col min="13322" max="13322" width="9" style="131"/>
    <col min="13323" max="13323" width="11.25" style="131" customWidth="1"/>
    <col min="13324" max="13324" width="36.75" style="131" customWidth="1"/>
    <col min="13325" max="13325" width="10.875" style="131" customWidth="1"/>
    <col min="13326" max="13568" width="9" style="131"/>
    <col min="13569" max="13571" width="7.625" style="131" customWidth="1"/>
    <col min="13572" max="13574" width="11" style="131" customWidth="1"/>
    <col min="13575" max="13575" width="35" style="131" customWidth="1"/>
    <col min="13576" max="13576" width="9" style="131"/>
    <col min="13577" max="13577" width="25.375" style="131" customWidth="1"/>
    <col min="13578" max="13578" width="9" style="131"/>
    <col min="13579" max="13579" width="11.25" style="131" customWidth="1"/>
    <col min="13580" max="13580" width="36.75" style="131" customWidth="1"/>
    <col min="13581" max="13581" width="10.875" style="131" customWidth="1"/>
    <col min="13582" max="13824" width="9" style="131"/>
    <col min="13825" max="13827" width="7.625" style="131" customWidth="1"/>
    <col min="13828" max="13830" width="11" style="131" customWidth="1"/>
    <col min="13831" max="13831" width="35" style="131" customWidth="1"/>
    <col min="13832" max="13832" width="9" style="131"/>
    <col min="13833" max="13833" width="25.375" style="131" customWidth="1"/>
    <col min="13834" max="13834" width="9" style="131"/>
    <col min="13835" max="13835" width="11.25" style="131" customWidth="1"/>
    <col min="13836" max="13836" width="36.75" style="131" customWidth="1"/>
    <col min="13837" max="13837" width="10.875" style="131" customWidth="1"/>
    <col min="13838" max="14080" width="9" style="131"/>
    <col min="14081" max="14083" width="7.625" style="131" customWidth="1"/>
    <col min="14084" max="14086" width="11" style="131" customWidth="1"/>
    <col min="14087" max="14087" width="35" style="131" customWidth="1"/>
    <col min="14088" max="14088" width="9" style="131"/>
    <col min="14089" max="14089" width="25.375" style="131" customWidth="1"/>
    <col min="14090" max="14090" width="9" style="131"/>
    <col min="14091" max="14091" width="11.25" style="131" customWidth="1"/>
    <col min="14092" max="14092" width="36.75" style="131" customWidth="1"/>
    <col min="14093" max="14093" width="10.875" style="131" customWidth="1"/>
    <col min="14094" max="14336" width="9" style="131"/>
    <col min="14337" max="14339" width="7.625" style="131" customWidth="1"/>
    <col min="14340" max="14342" width="11" style="131" customWidth="1"/>
    <col min="14343" max="14343" width="35" style="131" customWidth="1"/>
    <col min="14344" max="14344" width="9" style="131"/>
    <col min="14345" max="14345" width="25.375" style="131" customWidth="1"/>
    <col min="14346" max="14346" width="9" style="131"/>
    <col min="14347" max="14347" width="11.25" style="131" customWidth="1"/>
    <col min="14348" max="14348" width="36.75" style="131" customWidth="1"/>
    <col min="14349" max="14349" width="10.875" style="131" customWidth="1"/>
    <col min="14350" max="14592" width="9" style="131"/>
    <col min="14593" max="14595" width="7.625" style="131" customWidth="1"/>
    <col min="14596" max="14598" width="11" style="131" customWidth="1"/>
    <col min="14599" max="14599" width="35" style="131" customWidth="1"/>
    <col min="14600" max="14600" width="9" style="131"/>
    <col min="14601" max="14601" width="25.375" style="131" customWidth="1"/>
    <col min="14602" max="14602" width="9" style="131"/>
    <col min="14603" max="14603" width="11.25" style="131" customWidth="1"/>
    <col min="14604" max="14604" width="36.75" style="131" customWidth="1"/>
    <col min="14605" max="14605" width="10.875" style="131" customWidth="1"/>
    <col min="14606" max="14848" width="9" style="131"/>
    <col min="14849" max="14851" width="7.625" style="131" customWidth="1"/>
    <col min="14852" max="14854" width="11" style="131" customWidth="1"/>
    <col min="14855" max="14855" width="35" style="131" customWidth="1"/>
    <col min="14856" max="14856" width="9" style="131"/>
    <col min="14857" max="14857" width="25.375" style="131" customWidth="1"/>
    <col min="14858" max="14858" width="9" style="131"/>
    <col min="14859" max="14859" width="11.25" style="131" customWidth="1"/>
    <col min="14860" max="14860" width="36.75" style="131" customWidth="1"/>
    <col min="14861" max="14861" width="10.875" style="131" customWidth="1"/>
    <col min="14862" max="15104" width="9" style="131"/>
    <col min="15105" max="15107" width="7.625" style="131" customWidth="1"/>
    <col min="15108" max="15110" width="11" style="131" customWidth="1"/>
    <col min="15111" max="15111" width="35" style="131" customWidth="1"/>
    <col min="15112" max="15112" width="9" style="131"/>
    <col min="15113" max="15113" width="25.375" style="131" customWidth="1"/>
    <col min="15114" max="15114" width="9" style="131"/>
    <col min="15115" max="15115" width="11.25" style="131" customWidth="1"/>
    <col min="15116" max="15116" width="36.75" style="131" customWidth="1"/>
    <col min="15117" max="15117" width="10.875" style="131" customWidth="1"/>
    <col min="15118" max="15360" width="9" style="131"/>
    <col min="15361" max="15363" width="7.625" style="131" customWidth="1"/>
    <col min="15364" max="15366" width="11" style="131" customWidth="1"/>
    <col min="15367" max="15367" width="35" style="131" customWidth="1"/>
    <col min="15368" max="15368" width="9" style="131"/>
    <col min="15369" max="15369" width="25.375" style="131" customWidth="1"/>
    <col min="15370" max="15370" width="9" style="131"/>
    <col min="15371" max="15371" width="11.25" style="131" customWidth="1"/>
    <col min="15372" max="15372" width="36.75" style="131" customWidth="1"/>
    <col min="15373" max="15373" width="10.875" style="131" customWidth="1"/>
    <col min="15374" max="15616" width="9" style="131"/>
    <col min="15617" max="15619" width="7.625" style="131" customWidth="1"/>
    <col min="15620" max="15622" width="11" style="131" customWidth="1"/>
    <col min="15623" max="15623" width="35" style="131" customWidth="1"/>
    <col min="15624" max="15624" width="9" style="131"/>
    <col min="15625" max="15625" width="25.375" style="131" customWidth="1"/>
    <col min="15626" max="15626" width="9" style="131"/>
    <col min="15627" max="15627" width="11.25" style="131" customWidth="1"/>
    <col min="15628" max="15628" width="36.75" style="131" customWidth="1"/>
    <col min="15629" max="15629" width="10.875" style="131" customWidth="1"/>
    <col min="15630" max="15872" width="9" style="131"/>
    <col min="15873" max="15875" width="7.625" style="131" customWidth="1"/>
    <col min="15876" max="15878" width="11" style="131" customWidth="1"/>
    <col min="15879" max="15879" width="35" style="131" customWidth="1"/>
    <col min="15880" max="15880" width="9" style="131"/>
    <col min="15881" max="15881" width="25.375" style="131" customWidth="1"/>
    <col min="15882" max="15882" width="9" style="131"/>
    <col min="15883" max="15883" width="11.25" style="131" customWidth="1"/>
    <col min="15884" max="15884" width="36.75" style="131" customWidth="1"/>
    <col min="15885" max="15885" width="10.875" style="131" customWidth="1"/>
    <col min="15886" max="16128" width="9" style="131"/>
    <col min="16129" max="16131" width="7.625" style="131" customWidth="1"/>
    <col min="16132" max="16134" width="11" style="131" customWidth="1"/>
    <col min="16135" max="16135" width="35" style="131" customWidth="1"/>
    <col min="16136" max="16136" width="9" style="131"/>
    <col min="16137" max="16137" width="25.375" style="131" customWidth="1"/>
    <col min="16138" max="16138" width="9" style="131"/>
    <col min="16139" max="16139" width="11.25" style="131" customWidth="1"/>
    <col min="16140" max="16140" width="36.75" style="131" customWidth="1"/>
    <col min="16141" max="16141" width="10.875" style="131" customWidth="1"/>
    <col min="16142" max="16384" width="9" style="131"/>
  </cols>
  <sheetData>
    <row r="1" spans="1:7">
      <c r="A1" s="146" t="s">
        <v>228</v>
      </c>
      <c r="B1" s="130"/>
      <c r="C1" s="130"/>
      <c r="D1" s="130"/>
      <c r="E1" s="130"/>
    </row>
    <row r="2" spans="1:7" ht="30" customHeight="1">
      <c r="A2" s="296" t="s">
        <v>196</v>
      </c>
      <c r="B2" s="297"/>
      <c r="C2" s="298"/>
      <c r="D2" s="296" t="s">
        <v>197</v>
      </c>
      <c r="E2" s="298"/>
      <c r="F2" s="299" t="s">
        <v>198</v>
      </c>
      <c r="G2" s="299" t="s">
        <v>199</v>
      </c>
    </row>
    <row r="3" spans="1:7" ht="30" customHeight="1">
      <c r="A3" s="147" t="s">
        <v>3</v>
      </c>
      <c r="B3" s="147" t="s">
        <v>4</v>
      </c>
      <c r="C3" s="147" t="s">
        <v>5</v>
      </c>
      <c r="D3" s="147" t="s">
        <v>229</v>
      </c>
      <c r="E3" s="147" t="s">
        <v>230</v>
      </c>
      <c r="F3" s="300"/>
      <c r="G3" s="300"/>
    </row>
    <row r="4" spans="1:7" ht="195.75" customHeight="1">
      <c r="A4" s="148" t="s">
        <v>13</v>
      </c>
      <c r="B4" s="148" t="s">
        <v>14</v>
      </c>
      <c r="C4" s="149" t="s">
        <v>15</v>
      </c>
      <c r="D4" s="134">
        <v>97654640</v>
      </c>
      <c r="E4" s="134">
        <v>97654640</v>
      </c>
      <c r="F4" s="135">
        <v>0</v>
      </c>
      <c r="G4" s="150" t="s">
        <v>231</v>
      </c>
    </row>
    <row r="5" spans="1:7" ht="158.25" customHeight="1">
      <c r="A5" s="148"/>
      <c r="B5" s="148"/>
      <c r="C5" s="148" t="s">
        <v>16</v>
      </c>
      <c r="D5" s="138">
        <v>10809000</v>
      </c>
      <c r="E5" s="138">
        <v>10809000</v>
      </c>
      <c r="F5" s="139">
        <v>0</v>
      </c>
      <c r="G5" s="151" t="s">
        <v>232</v>
      </c>
    </row>
    <row r="6" spans="1:7" ht="42" customHeight="1">
      <c r="A6" s="148"/>
      <c r="B6" s="148"/>
      <c r="C6" s="148"/>
      <c r="D6" s="138">
        <v>2400000</v>
      </c>
      <c r="E6" s="138">
        <v>2400000</v>
      </c>
      <c r="F6" s="139">
        <v>0</v>
      </c>
      <c r="G6" s="140" t="s">
        <v>209</v>
      </c>
    </row>
    <row r="7" spans="1:7" ht="44.25" customHeight="1">
      <c r="A7" s="148"/>
      <c r="B7" s="148"/>
      <c r="C7" s="148"/>
      <c r="D7" s="138">
        <v>2400000</v>
      </c>
      <c r="E7" s="138">
        <v>2400000</v>
      </c>
      <c r="F7" s="139">
        <v>0</v>
      </c>
      <c r="G7" s="140" t="s">
        <v>211</v>
      </c>
    </row>
    <row r="8" spans="1:7" ht="120" customHeight="1">
      <c r="A8" s="148"/>
      <c r="B8" s="148"/>
      <c r="C8" s="148"/>
      <c r="D8" s="138">
        <v>9342380</v>
      </c>
      <c r="E8" s="138">
        <v>9342380</v>
      </c>
      <c r="F8" s="139">
        <v>0</v>
      </c>
      <c r="G8" s="151" t="s">
        <v>233</v>
      </c>
    </row>
    <row r="9" spans="1:7" ht="41.25" customHeight="1">
      <c r="A9" s="148"/>
      <c r="B9" s="148"/>
      <c r="C9" s="148"/>
      <c r="D9" s="138">
        <v>600000</v>
      </c>
      <c r="E9" s="138">
        <v>600000</v>
      </c>
      <c r="F9" s="139">
        <v>0</v>
      </c>
      <c r="G9" s="140" t="s">
        <v>234</v>
      </c>
    </row>
    <row r="10" spans="1:7" ht="48" customHeight="1">
      <c r="A10" s="152"/>
      <c r="B10" s="152"/>
      <c r="C10" s="152"/>
      <c r="D10" s="138">
        <v>720000</v>
      </c>
      <c r="E10" s="138">
        <v>720000</v>
      </c>
      <c r="F10" s="139">
        <v>0</v>
      </c>
      <c r="G10" s="140" t="s">
        <v>235</v>
      </c>
    </row>
    <row r="11" spans="1:7" ht="150" customHeight="1">
      <c r="A11" s="153"/>
      <c r="B11" s="148"/>
      <c r="C11" s="152" t="s">
        <v>106</v>
      </c>
      <c r="D11" s="138">
        <v>11168780</v>
      </c>
      <c r="E11" s="138">
        <v>11168780</v>
      </c>
      <c r="F11" s="139">
        <v>0</v>
      </c>
      <c r="G11" s="140" t="s">
        <v>236</v>
      </c>
    </row>
    <row r="12" spans="1:7" ht="69.75" customHeight="1">
      <c r="A12" s="154"/>
      <c r="B12" s="155"/>
      <c r="C12" s="156" t="s">
        <v>108</v>
      </c>
      <c r="D12" s="138">
        <v>5390040</v>
      </c>
      <c r="E12" s="138">
        <v>5390040</v>
      </c>
      <c r="F12" s="139">
        <v>0</v>
      </c>
      <c r="G12" s="140" t="s">
        <v>237</v>
      </c>
    </row>
    <row r="13" spans="1:7" ht="85.5" customHeight="1">
      <c r="A13" s="157" t="s">
        <v>238</v>
      </c>
      <c r="B13" s="158" t="s">
        <v>177</v>
      </c>
      <c r="C13" s="148"/>
      <c r="D13" s="138">
        <v>4428800</v>
      </c>
      <c r="E13" s="138">
        <v>4428800</v>
      </c>
      <c r="F13" s="139">
        <v>0</v>
      </c>
      <c r="G13" s="140" t="s">
        <v>239</v>
      </c>
    </row>
    <row r="14" spans="1:7" ht="86.25" customHeight="1">
      <c r="A14" s="148"/>
      <c r="B14" s="148"/>
      <c r="C14" s="148"/>
      <c r="D14" s="138">
        <v>306440</v>
      </c>
      <c r="E14" s="138">
        <v>306440</v>
      </c>
      <c r="F14" s="139">
        <v>0</v>
      </c>
      <c r="G14" s="140" t="s">
        <v>240</v>
      </c>
    </row>
    <row r="15" spans="1:7" ht="71.25" customHeight="1">
      <c r="A15" s="148"/>
      <c r="B15" s="148"/>
      <c r="C15" s="148"/>
      <c r="D15" s="138">
        <v>864040</v>
      </c>
      <c r="E15" s="138">
        <v>864040</v>
      </c>
      <c r="F15" s="139">
        <v>0</v>
      </c>
      <c r="G15" s="140" t="s">
        <v>241</v>
      </c>
    </row>
    <row r="16" spans="1:7" ht="66" customHeight="1">
      <c r="A16" s="148"/>
      <c r="B16" s="148"/>
      <c r="C16" s="159"/>
      <c r="D16" s="138">
        <v>744880</v>
      </c>
      <c r="E16" s="138">
        <v>744880</v>
      </c>
      <c r="F16" s="139">
        <v>0</v>
      </c>
      <c r="G16" s="140" t="s">
        <v>242</v>
      </c>
    </row>
    <row r="17" spans="1:7" ht="78.75" customHeight="1">
      <c r="A17" s="148"/>
      <c r="B17" s="159"/>
      <c r="C17" s="159" t="s">
        <v>110</v>
      </c>
      <c r="D17" s="138">
        <v>1260000</v>
      </c>
      <c r="E17" s="138">
        <v>1260000</v>
      </c>
      <c r="F17" s="139">
        <v>0</v>
      </c>
      <c r="G17" s="140" t="s">
        <v>243</v>
      </c>
    </row>
    <row r="18" spans="1:7" ht="58.5" customHeight="1">
      <c r="A18" s="154"/>
      <c r="B18" s="160" t="s">
        <v>22</v>
      </c>
      <c r="C18" s="160" t="s">
        <v>23</v>
      </c>
      <c r="D18" s="138">
        <v>600000</v>
      </c>
      <c r="E18" s="138">
        <v>1000000</v>
      </c>
      <c r="F18" s="139">
        <v>400000</v>
      </c>
      <c r="G18" s="140" t="s">
        <v>244</v>
      </c>
    </row>
    <row r="19" spans="1:7" ht="39.75" customHeight="1">
      <c r="A19" s="156"/>
      <c r="B19" s="152"/>
      <c r="C19" s="152" t="s">
        <v>186</v>
      </c>
      <c r="D19" s="138">
        <v>1200000</v>
      </c>
      <c r="E19" s="138">
        <v>1200000</v>
      </c>
      <c r="F19" s="139">
        <v>0</v>
      </c>
      <c r="G19" s="140" t="s">
        <v>245</v>
      </c>
    </row>
    <row r="20" spans="1:7" ht="59.25" customHeight="1">
      <c r="A20" s="161"/>
      <c r="B20" s="159"/>
      <c r="C20" s="159" t="s">
        <v>25</v>
      </c>
      <c r="D20" s="138">
        <v>1300000</v>
      </c>
      <c r="E20" s="138">
        <v>1500000</v>
      </c>
      <c r="F20" s="139">
        <v>200000</v>
      </c>
      <c r="G20" s="140" t="s">
        <v>246</v>
      </c>
    </row>
    <row r="21" spans="1:7" ht="27" customHeight="1">
      <c r="A21" s="161"/>
      <c r="B21" s="162" t="s">
        <v>27</v>
      </c>
      <c r="C21" s="160" t="s">
        <v>28</v>
      </c>
      <c r="D21" s="138">
        <v>1000000</v>
      </c>
      <c r="E21" s="138">
        <v>1000000</v>
      </c>
      <c r="F21" s="139">
        <v>0</v>
      </c>
      <c r="G21" s="140" t="s">
        <v>247</v>
      </c>
    </row>
    <row r="22" spans="1:7" ht="96" customHeight="1">
      <c r="A22" s="163"/>
      <c r="B22" s="164"/>
      <c r="C22" s="152" t="s">
        <v>29</v>
      </c>
      <c r="D22" s="138">
        <v>2287000</v>
      </c>
      <c r="E22" s="138">
        <v>2387000</v>
      </c>
      <c r="F22" s="139">
        <v>100000</v>
      </c>
      <c r="G22" s="151" t="s">
        <v>248</v>
      </c>
    </row>
    <row r="23" spans="1:7" ht="100.5" customHeight="1">
      <c r="A23" s="152"/>
      <c r="B23" s="152"/>
      <c r="C23" s="165" t="s">
        <v>30</v>
      </c>
      <c r="D23" s="138">
        <v>2970000</v>
      </c>
      <c r="E23" s="138">
        <v>2970000</v>
      </c>
      <c r="F23" s="139">
        <v>0</v>
      </c>
      <c r="G23" s="140" t="s">
        <v>249</v>
      </c>
    </row>
    <row r="24" spans="1:7" ht="78.75" customHeight="1">
      <c r="A24" s="148" t="s">
        <v>238</v>
      </c>
      <c r="B24" s="153" t="s">
        <v>250</v>
      </c>
      <c r="C24" s="152" t="s">
        <v>31</v>
      </c>
      <c r="D24" s="138">
        <v>680000</v>
      </c>
      <c r="E24" s="138">
        <v>680000</v>
      </c>
      <c r="F24" s="139">
        <v>0</v>
      </c>
      <c r="G24" s="140" t="s">
        <v>251</v>
      </c>
    </row>
    <row r="25" spans="1:7" ht="89.25" customHeight="1">
      <c r="A25" s="159"/>
      <c r="B25" s="159"/>
      <c r="C25" s="159" t="s">
        <v>32</v>
      </c>
      <c r="D25" s="138">
        <v>2880000</v>
      </c>
      <c r="E25" s="138">
        <v>3180000</v>
      </c>
      <c r="F25" s="139">
        <v>300000</v>
      </c>
      <c r="G25" s="151" t="s">
        <v>252</v>
      </c>
    </row>
    <row r="26" spans="1:7" ht="30.75" customHeight="1">
      <c r="A26" s="148" t="s">
        <v>33</v>
      </c>
      <c r="B26" s="148" t="s">
        <v>34</v>
      </c>
      <c r="C26" s="159" t="s">
        <v>34</v>
      </c>
      <c r="D26" s="138">
        <v>10100000</v>
      </c>
      <c r="E26" s="138">
        <v>9400000</v>
      </c>
      <c r="F26" s="139">
        <v>-700000</v>
      </c>
      <c r="G26" s="140" t="s">
        <v>253</v>
      </c>
    </row>
    <row r="27" spans="1:7" ht="81" customHeight="1">
      <c r="A27" s="148"/>
      <c r="B27" s="148"/>
      <c r="C27" s="159" t="s">
        <v>35</v>
      </c>
      <c r="D27" s="138">
        <v>8750000</v>
      </c>
      <c r="E27" s="138">
        <v>8750000</v>
      </c>
      <c r="F27" s="139">
        <v>0</v>
      </c>
      <c r="G27" s="140" t="s">
        <v>254</v>
      </c>
    </row>
    <row r="28" spans="1:7" ht="63.75" customHeight="1">
      <c r="A28" s="159"/>
      <c r="B28" s="159"/>
      <c r="C28" s="159" t="s">
        <v>70</v>
      </c>
      <c r="D28" s="138">
        <v>800000</v>
      </c>
      <c r="E28" s="138">
        <v>800000</v>
      </c>
      <c r="F28" s="139">
        <v>0</v>
      </c>
      <c r="G28" s="140" t="s">
        <v>255</v>
      </c>
    </row>
    <row r="29" spans="1:7" ht="38.25" customHeight="1">
      <c r="A29" s="162" t="s">
        <v>36</v>
      </c>
      <c r="B29" s="159" t="s">
        <v>27</v>
      </c>
      <c r="C29" s="159" t="s">
        <v>118</v>
      </c>
      <c r="D29" s="138">
        <v>2000000</v>
      </c>
      <c r="E29" s="138">
        <v>1776000</v>
      </c>
      <c r="F29" s="139">
        <v>-224000</v>
      </c>
      <c r="G29" s="140" t="s">
        <v>256</v>
      </c>
    </row>
    <row r="30" spans="1:7" ht="184.5" customHeight="1">
      <c r="A30" s="148"/>
      <c r="B30" s="148" t="s">
        <v>36</v>
      </c>
      <c r="C30" s="159" t="s">
        <v>119</v>
      </c>
      <c r="D30" s="138">
        <v>7006000</v>
      </c>
      <c r="E30" s="138">
        <v>7806000</v>
      </c>
      <c r="F30" s="139">
        <v>800000</v>
      </c>
      <c r="G30" s="151" t="s">
        <v>257</v>
      </c>
    </row>
    <row r="31" spans="1:7" ht="61.5" customHeight="1">
      <c r="A31" s="148"/>
      <c r="B31" s="148"/>
      <c r="C31" s="159" t="s">
        <v>258</v>
      </c>
      <c r="D31" s="138">
        <v>2900000</v>
      </c>
      <c r="E31" s="138">
        <v>2900000</v>
      </c>
      <c r="F31" s="139">
        <v>0</v>
      </c>
      <c r="G31" s="140" t="s">
        <v>259</v>
      </c>
    </row>
    <row r="32" spans="1:7" ht="43.5" customHeight="1">
      <c r="A32" s="152"/>
      <c r="B32" s="152"/>
      <c r="C32" s="160" t="s">
        <v>260</v>
      </c>
      <c r="D32" s="138">
        <v>340000</v>
      </c>
      <c r="E32" s="138">
        <v>460000</v>
      </c>
      <c r="F32" s="139">
        <v>120000</v>
      </c>
      <c r="G32" s="140" t="s">
        <v>261</v>
      </c>
    </row>
    <row r="33" spans="1:7" ht="67.5" customHeight="1">
      <c r="A33" s="159" t="s">
        <v>262</v>
      </c>
      <c r="B33" s="159" t="s">
        <v>262</v>
      </c>
      <c r="C33" s="159" t="s">
        <v>263</v>
      </c>
      <c r="D33" s="138">
        <v>7928000</v>
      </c>
      <c r="E33" s="138">
        <v>7928000</v>
      </c>
      <c r="F33" s="139">
        <v>0</v>
      </c>
      <c r="G33" s="140" t="s">
        <v>264</v>
      </c>
    </row>
    <row r="34" spans="1:7" ht="33" customHeight="1">
      <c r="A34" s="159" t="s">
        <v>40</v>
      </c>
      <c r="B34" s="159" t="s">
        <v>40</v>
      </c>
      <c r="C34" s="159" t="s">
        <v>40</v>
      </c>
      <c r="D34" s="138">
        <v>37000</v>
      </c>
      <c r="E34" s="138">
        <v>12000</v>
      </c>
      <c r="F34" s="139">
        <v>-25000</v>
      </c>
      <c r="G34" s="140" t="s">
        <v>265</v>
      </c>
    </row>
    <row r="35" spans="1:7" ht="36" customHeight="1">
      <c r="A35" s="159" t="s">
        <v>122</v>
      </c>
      <c r="B35" s="159" t="s">
        <v>122</v>
      </c>
      <c r="C35" s="159" t="s">
        <v>123</v>
      </c>
      <c r="D35" s="138">
        <v>1000000</v>
      </c>
      <c r="E35" s="138">
        <v>1000000</v>
      </c>
      <c r="F35" s="139">
        <v>0</v>
      </c>
      <c r="G35" s="140" t="s">
        <v>266</v>
      </c>
    </row>
    <row r="36" spans="1:7" ht="22.5" customHeight="1">
      <c r="A36" s="301" t="s">
        <v>41</v>
      </c>
      <c r="B36" s="302"/>
      <c r="C36" s="303"/>
      <c r="D36" s="166">
        <f>SUM(D4:D35)</f>
        <v>201867000</v>
      </c>
      <c r="E36" s="166">
        <f>SUM(E4:E35)</f>
        <v>202838000</v>
      </c>
      <c r="F36" s="167">
        <f>SUM(F4:F35)</f>
        <v>971000</v>
      </c>
      <c r="G36" s="168"/>
    </row>
  </sheetData>
  <mergeCells count="5">
    <mergeCell ref="A2:C2"/>
    <mergeCell ref="D2:E2"/>
    <mergeCell ref="F2:F3"/>
    <mergeCell ref="G2:G3"/>
    <mergeCell ref="A36:C3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2</vt:i4>
      </vt:variant>
    </vt:vector>
  </HeadingPairs>
  <TitlesOfParts>
    <vt:vector size="14" baseType="lpstr">
      <vt:lpstr>법인 2017년 1차 총괄</vt:lpstr>
      <vt:lpstr>법인 2017년 1차 세입</vt:lpstr>
      <vt:lpstr>법인 2017년 1차 세출</vt:lpstr>
      <vt:lpstr>로뎀나무 2017년 1차 총괄</vt:lpstr>
      <vt:lpstr>로뎀나무 2017년 1차 세입</vt:lpstr>
      <vt:lpstr>로뎀나무 2017년 1차 세출</vt:lpstr>
      <vt:lpstr>포도나무 2017년 1차 총괄</vt:lpstr>
      <vt:lpstr>포도나무 2017년 1차 세입</vt:lpstr>
      <vt:lpstr>포도나무 2017년 1차 세출</vt:lpstr>
      <vt:lpstr>로뎀 2017년 1차 총괄</vt:lpstr>
      <vt:lpstr>로뎀 2017년 1차 세입</vt:lpstr>
      <vt:lpstr>로뎀 2017년 1차 세출</vt:lpstr>
      <vt:lpstr>'법인 2017년 1차 세출'!Print_Titles</vt:lpstr>
      <vt:lpstr>'포도나무 2017년 1차 세출'!Print_Titles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2017-01-23T03:04:52Z</cp:lastPrinted>
  <dcterms:created xsi:type="dcterms:W3CDTF">2017-01-20T01:44:15Z</dcterms:created>
  <dcterms:modified xsi:type="dcterms:W3CDTF">2017-02-07T05:49:08Z</dcterms:modified>
</cp:coreProperties>
</file>